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FA 2021\INFORME PRIMER TRIMESTRE 2021\credito\"/>
    </mc:Choice>
  </mc:AlternateContent>
  <bookViews>
    <workbookView xWindow="0" yWindow="0" windowWidth="28800" windowHeight="11835" tabRatio="819" firstSheet="1" activeTab="5"/>
  </bookViews>
  <sheets>
    <sheet name="RESUMEN PARTS. Y APORTS." sheetId="75" r:id="rId1"/>
    <sheet name="PARTS. FED.MPIOS. 2021." sheetId="52" r:id="rId2"/>
    <sheet name="FAISM 2021." sheetId="50" r:id="rId3"/>
    <sheet name="FORTAMUN2021." sheetId="48" r:id="rId4"/>
    <sheet name="PAGOS POR FONDOS 2021." sheetId="76" r:id="rId5"/>
    <sheet name="PAGO A COM. INDIGENAS 2021 " sheetId="77" r:id="rId6"/>
  </sheets>
  <definedNames>
    <definedName name="_xlnm.Print_Area" localSheetId="2">'FAISM 2021.'!$B$1:$D$147</definedName>
    <definedName name="_xlnm.Print_Area" localSheetId="3">FORTAMUN2021.!$B$2:$D$152</definedName>
    <definedName name="_xlnm.Print_Area" localSheetId="1">'PARTS. FED.MPIOS. 2021.'!$B$2:$F$149</definedName>
    <definedName name="_xlnm.Print_Area" localSheetId="0">'RESUMEN PARTS. Y APORTS.'!$B$2:$E$18</definedName>
  </definedNames>
  <calcPr calcId="152511"/>
  <customWorkbookViews>
    <customWorkbookView name="USUARIO1 - Vista personalizada" guid="{1E4DFE20-C0F4-11D7-A4B7-0004753870C5}" mergeInterval="0" personalView="1" maximized="1" windowWidth="796" windowHeight="438" tabRatio="825" activeSheetId="2"/>
  </customWorkbookViews>
</workbook>
</file>

<file path=xl/calcChain.xml><?xml version="1.0" encoding="utf-8"?>
<calcChain xmlns="http://schemas.openxmlformats.org/spreadsheetml/2006/main">
  <c r="R13" i="77" l="1"/>
  <c r="R14" i="77"/>
  <c r="R15" i="77"/>
  <c r="R16" i="77"/>
  <c r="R17" i="77"/>
  <c r="R18" i="77"/>
  <c r="R19" i="77"/>
  <c r="R20" i="77"/>
  <c r="D22" i="77"/>
  <c r="E22" i="77"/>
  <c r="F22" i="77"/>
  <c r="G22" i="77"/>
  <c r="H22" i="77"/>
  <c r="I22" i="77"/>
  <c r="J22" i="77"/>
  <c r="K22" i="77"/>
  <c r="L22" i="77"/>
  <c r="M22" i="77"/>
  <c r="N22" i="77"/>
  <c r="O22" i="77"/>
  <c r="P22" i="77"/>
  <c r="Q22" i="77"/>
  <c r="C22" i="77"/>
  <c r="R12" i="77"/>
  <c r="R114" i="76"/>
  <c r="R115" i="76"/>
  <c r="R116" i="76"/>
  <c r="R117" i="76"/>
  <c r="R118" i="76"/>
  <c r="R119" i="76"/>
  <c r="R120" i="76"/>
  <c r="R121" i="76"/>
  <c r="R122" i="76"/>
  <c r="R123" i="76"/>
  <c r="R124" i="76"/>
  <c r="R125" i="76"/>
  <c r="R126" i="76"/>
  <c r="R127" i="76"/>
  <c r="R128" i="76"/>
  <c r="R129" i="76"/>
  <c r="R130" i="76"/>
  <c r="R131" i="76"/>
  <c r="R132" i="76"/>
  <c r="R133" i="76"/>
  <c r="R134" i="76"/>
  <c r="R135" i="76"/>
  <c r="R136" i="76"/>
  <c r="R137" i="76"/>
  <c r="R138" i="76"/>
  <c r="R139" i="76"/>
  <c r="R140" i="76"/>
  <c r="R141" i="76"/>
  <c r="R142" i="76"/>
  <c r="R143" i="76"/>
  <c r="R144" i="76"/>
  <c r="R145" i="76"/>
  <c r="R146" i="76"/>
  <c r="R147" i="76"/>
  <c r="R148" i="76"/>
  <c r="R149" i="76"/>
  <c r="R113" i="76"/>
  <c r="R64" i="76"/>
  <c r="R65" i="76"/>
  <c r="R66" i="76"/>
  <c r="R67" i="76"/>
  <c r="R68" i="76"/>
  <c r="R69" i="76"/>
  <c r="R70" i="76"/>
  <c r="R71" i="76"/>
  <c r="R72" i="76"/>
  <c r="R73" i="76"/>
  <c r="R74" i="76"/>
  <c r="R75" i="76"/>
  <c r="R76" i="76"/>
  <c r="R77" i="76"/>
  <c r="R78" i="76"/>
  <c r="R79" i="76"/>
  <c r="R80" i="76"/>
  <c r="R81" i="76"/>
  <c r="R82" i="76"/>
  <c r="R83" i="76"/>
  <c r="R84" i="76"/>
  <c r="R85" i="76"/>
  <c r="R86" i="76"/>
  <c r="R87" i="76"/>
  <c r="R88" i="76"/>
  <c r="R89" i="76"/>
  <c r="R90" i="76"/>
  <c r="R91" i="76"/>
  <c r="R92" i="76"/>
  <c r="R93" i="76"/>
  <c r="R94" i="76"/>
  <c r="R95" i="76"/>
  <c r="R96" i="76"/>
  <c r="R97" i="76"/>
  <c r="R98" i="76"/>
  <c r="R99" i="76"/>
  <c r="R100" i="76"/>
  <c r="R63" i="76"/>
  <c r="R13" i="76"/>
  <c r="R14" i="76"/>
  <c r="R15" i="76"/>
  <c r="R16" i="76"/>
  <c r="R17" i="76"/>
  <c r="R18" i="76"/>
  <c r="R19" i="76"/>
  <c r="R20" i="76"/>
  <c r="R21" i="76"/>
  <c r="R22" i="76"/>
  <c r="R23" i="76"/>
  <c r="R24" i="76"/>
  <c r="R25" i="76"/>
  <c r="R26" i="76"/>
  <c r="R27" i="76"/>
  <c r="R28" i="76"/>
  <c r="R29" i="76"/>
  <c r="R30" i="76"/>
  <c r="R31" i="76"/>
  <c r="R32" i="76"/>
  <c r="R33" i="76"/>
  <c r="R34" i="76"/>
  <c r="R35" i="76"/>
  <c r="R36" i="76"/>
  <c r="R37" i="76"/>
  <c r="R38" i="76"/>
  <c r="R39" i="76"/>
  <c r="R40" i="76"/>
  <c r="R41" i="76"/>
  <c r="R42" i="76"/>
  <c r="R43" i="76"/>
  <c r="R44" i="76"/>
  <c r="R45" i="76"/>
  <c r="R46" i="76"/>
  <c r="R47" i="76"/>
  <c r="R48" i="76"/>
  <c r="R49" i="76"/>
  <c r="R12" i="76"/>
  <c r="Q151" i="76"/>
  <c r="R22" i="77"/>
  <c r="K151" i="76"/>
  <c r="F151" i="76"/>
  <c r="D151" i="76"/>
  <c r="C10" i="75"/>
  <c r="B103" i="50"/>
  <c r="E151" i="76"/>
  <c r="G151" i="76"/>
  <c r="H151" i="76"/>
  <c r="I151" i="76"/>
  <c r="J151" i="76"/>
  <c r="L151" i="76"/>
  <c r="M151" i="76"/>
  <c r="N151" i="76"/>
  <c r="O151" i="76"/>
  <c r="P151" i="76"/>
  <c r="B101" i="52"/>
  <c r="B53" i="52"/>
  <c r="B105" i="76"/>
  <c r="B55" i="76"/>
  <c r="B107" i="48"/>
  <c r="B56" i="48"/>
  <c r="B54" i="50"/>
  <c r="C151" i="76"/>
  <c r="E16" i="52"/>
  <c r="F16" i="52"/>
  <c r="D146" i="52"/>
  <c r="C9" i="75"/>
  <c r="C146" i="52"/>
  <c r="C148" i="52"/>
  <c r="E147" i="52"/>
  <c r="F147" i="52"/>
  <c r="E95" i="52"/>
  <c r="F95" i="52"/>
  <c r="E94" i="52"/>
  <c r="F94" i="52"/>
  <c r="E93" i="52"/>
  <c r="F93" i="52"/>
  <c r="E92" i="52"/>
  <c r="F92" i="52"/>
  <c r="E91" i="52"/>
  <c r="F91" i="52"/>
  <c r="E90" i="52"/>
  <c r="F90" i="52"/>
  <c r="E89" i="52"/>
  <c r="F89" i="52"/>
  <c r="E88" i="52"/>
  <c r="F88" i="52"/>
  <c r="E87" i="52"/>
  <c r="F87" i="52"/>
  <c r="E86" i="52"/>
  <c r="F86" i="52"/>
  <c r="E85" i="52"/>
  <c r="F85" i="52"/>
  <c r="E84" i="52"/>
  <c r="F84" i="52"/>
  <c r="E83" i="52"/>
  <c r="F83" i="52"/>
  <c r="E82" i="52"/>
  <c r="F82" i="52"/>
  <c r="E81" i="52"/>
  <c r="F81" i="52"/>
  <c r="E80" i="52"/>
  <c r="F80" i="52"/>
  <c r="E79" i="52"/>
  <c r="F79" i="52"/>
  <c r="E78" i="52"/>
  <c r="F78" i="52"/>
  <c r="E77" i="52"/>
  <c r="F77" i="52"/>
  <c r="E76" i="52"/>
  <c r="F76" i="52"/>
  <c r="E75" i="52"/>
  <c r="F75" i="52"/>
  <c r="E74" i="52"/>
  <c r="F74" i="52"/>
  <c r="E73" i="52"/>
  <c r="F73" i="52"/>
  <c r="E72" i="52"/>
  <c r="F72" i="52"/>
  <c r="E71" i="52"/>
  <c r="F71" i="52"/>
  <c r="E70" i="52"/>
  <c r="F70" i="52"/>
  <c r="E69" i="52"/>
  <c r="F69" i="52"/>
  <c r="E68" i="52"/>
  <c r="F68" i="52"/>
  <c r="E67" i="52"/>
  <c r="F67" i="52"/>
  <c r="E66" i="52"/>
  <c r="F66" i="52"/>
  <c r="E144" i="52"/>
  <c r="F144" i="52"/>
  <c r="C151" i="48"/>
  <c r="D151" i="48"/>
  <c r="C13" i="75"/>
  <c r="C146" i="50"/>
  <c r="D146" i="50"/>
  <c r="C12" i="75"/>
  <c r="D11" i="75" s="1"/>
  <c r="E10" i="52"/>
  <c r="F10" i="52"/>
  <c r="E11" i="52"/>
  <c r="F11" i="52"/>
  <c r="E12" i="52"/>
  <c r="F12" i="52"/>
  <c r="E13" i="52"/>
  <c r="F13" i="52"/>
  <c r="E14" i="52"/>
  <c r="F14" i="52"/>
  <c r="E15" i="52"/>
  <c r="F15" i="52"/>
  <c r="E17" i="52"/>
  <c r="F17" i="52"/>
  <c r="E18" i="52"/>
  <c r="F18" i="52"/>
  <c r="E19" i="52"/>
  <c r="F19" i="52"/>
  <c r="E20" i="52"/>
  <c r="F20" i="52"/>
  <c r="E21" i="52"/>
  <c r="F21" i="52"/>
  <c r="E22" i="52"/>
  <c r="F22" i="52"/>
  <c r="E23" i="52"/>
  <c r="F23" i="52"/>
  <c r="E24" i="52"/>
  <c r="F24" i="52"/>
  <c r="E25" i="52"/>
  <c r="F25" i="52"/>
  <c r="E26" i="52"/>
  <c r="F26" i="52"/>
  <c r="E27" i="52"/>
  <c r="F27" i="52"/>
  <c r="E28" i="52"/>
  <c r="F28" i="52"/>
  <c r="E29" i="52"/>
  <c r="F29" i="52"/>
  <c r="E30" i="52"/>
  <c r="F30" i="52"/>
  <c r="E31" i="52"/>
  <c r="F31" i="52"/>
  <c r="E32" i="52"/>
  <c r="F32" i="52"/>
  <c r="E33" i="52"/>
  <c r="F33" i="52"/>
  <c r="E34" i="52"/>
  <c r="F34" i="52"/>
  <c r="E35" i="52"/>
  <c r="F35" i="52"/>
  <c r="E36" i="52"/>
  <c r="F36" i="52"/>
  <c r="E37" i="52"/>
  <c r="F37" i="52"/>
  <c r="E38" i="52"/>
  <c r="F38" i="52"/>
  <c r="E39" i="52"/>
  <c r="F39" i="52"/>
  <c r="E40" i="52"/>
  <c r="F40" i="52"/>
  <c r="E41" i="52"/>
  <c r="F41" i="52"/>
  <c r="E42" i="52"/>
  <c r="F42" i="52"/>
  <c r="E43" i="52"/>
  <c r="F43" i="52"/>
  <c r="E44" i="52"/>
  <c r="F44" i="52"/>
  <c r="E45" i="52"/>
  <c r="F45" i="52"/>
  <c r="E46" i="52"/>
  <c r="F46" i="52"/>
  <c r="E47" i="52"/>
  <c r="E59" i="52"/>
  <c r="F59" i="52"/>
  <c r="E60" i="52"/>
  <c r="F60" i="52"/>
  <c r="E61" i="52"/>
  <c r="F61" i="52"/>
  <c r="E62" i="52"/>
  <c r="F62" i="52"/>
  <c r="E63" i="52"/>
  <c r="F63" i="52"/>
  <c r="E64" i="52"/>
  <c r="F64" i="52"/>
  <c r="E65" i="52"/>
  <c r="F65" i="52"/>
  <c r="E107" i="52"/>
  <c r="F107" i="52"/>
  <c r="E108" i="52"/>
  <c r="F108" i="52"/>
  <c r="E109" i="52"/>
  <c r="F109" i="52"/>
  <c r="E110" i="52"/>
  <c r="F110" i="52"/>
  <c r="E111" i="52"/>
  <c r="F111" i="52"/>
  <c r="E112" i="52"/>
  <c r="F112" i="52"/>
  <c r="E113" i="52"/>
  <c r="F113" i="52"/>
  <c r="E114" i="52"/>
  <c r="F114" i="52"/>
  <c r="E115" i="52"/>
  <c r="F115" i="52"/>
  <c r="E116" i="52"/>
  <c r="F116" i="52"/>
  <c r="E117" i="52"/>
  <c r="F117" i="52"/>
  <c r="E118" i="52"/>
  <c r="F118" i="52"/>
  <c r="E119" i="52"/>
  <c r="F119" i="52"/>
  <c r="E120" i="52"/>
  <c r="F120" i="52"/>
  <c r="E121" i="52"/>
  <c r="F121" i="52"/>
  <c r="E122" i="52"/>
  <c r="F122" i="52"/>
  <c r="E123" i="52"/>
  <c r="F123" i="52"/>
  <c r="E124" i="52"/>
  <c r="F124" i="52"/>
  <c r="E125" i="52"/>
  <c r="F125" i="52"/>
  <c r="E126" i="52"/>
  <c r="F126" i="52"/>
  <c r="E127" i="52"/>
  <c r="F127" i="52"/>
  <c r="E128" i="52"/>
  <c r="F128" i="52"/>
  <c r="E129" i="52"/>
  <c r="F129" i="52"/>
  <c r="E130" i="52"/>
  <c r="F130" i="52"/>
  <c r="E131" i="52"/>
  <c r="F131" i="52"/>
  <c r="E132" i="52"/>
  <c r="F132" i="52"/>
  <c r="E133" i="52"/>
  <c r="F133" i="52"/>
  <c r="E134" i="52"/>
  <c r="F134" i="52"/>
  <c r="E135" i="52"/>
  <c r="F135" i="52"/>
  <c r="E136" i="52"/>
  <c r="F136" i="52"/>
  <c r="E137" i="52"/>
  <c r="F137" i="52"/>
  <c r="E138" i="52"/>
  <c r="F138" i="52"/>
  <c r="E139" i="52"/>
  <c r="F139" i="52"/>
  <c r="E140" i="52"/>
  <c r="F140" i="52"/>
  <c r="E141" i="52"/>
  <c r="F141" i="52"/>
  <c r="E142" i="52"/>
  <c r="F142" i="52"/>
  <c r="E143" i="52"/>
  <c r="F143" i="52"/>
  <c r="F47" i="52"/>
  <c r="R151" i="76"/>
  <c r="D148" i="52"/>
  <c r="E146" i="52"/>
  <c r="F146" i="52"/>
  <c r="E148" i="52"/>
  <c r="F148" i="52"/>
  <c r="D8" i="75" l="1"/>
  <c r="D16" i="75" l="1"/>
  <c r="E8" i="75" s="1"/>
  <c r="E12" i="75" l="1"/>
  <c r="E10" i="75"/>
  <c r="E11" i="75"/>
  <c r="E9" i="75"/>
  <c r="E13" i="75"/>
  <c r="E16" i="75" l="1"/>
</calcChain>
</file>

<file path=xl/sharedStrings.xml><?xml version="1.0" encoding="utf-8"?>
<sst xmlns="http://schemas.openxmlformats.org/spreadsheetml/2006/main" count="803" uniqueCount="316">
  <si>
    <t>GOBIERNO DEL ESTADO DE MICHOACAN DE OCAMPO</t>
  </si>
  <si>
    <t>PESOS</t>
  </si>
  <si>
    <t>%</t>
  </si>
  <si>
    <t>TOTAL</t>
  </si>
  <si>
    <t>PARTICIPACIONES A MUNICIPIOS</t>
  </si>
  <si>
    <t>(  pesos )</t>
  </si>
  <si>
    <t>MUNICIPIOS</t>
  </si>
  <si>
    <t>ESTIMADAS</t>
  </si>
  <si>
    <t>PAGADAS</t>
  </si>
  <si>
    <t>ACUITZIO</t>
  </si>
  <si>
    <t>AGUILILLA</t>
  </si>
  <si>
    <t>ALVARO OBREGON</t>
  </si>
  <si>
    <t>ANGAMACUTIRO</t>
  </si>
  <si>
    <t>ANGANGUEO</t>
  </si>
  <si>
    <t>APATZINGAN</t>
  </si>
  <si>
    <t>APORO</t>
  </si>
  <si>
    <t>AQUILA</t>
  </si>
  <si>
    <t>ARIO DE ROSALES</t>
  </si>
  <si>
    <t>ARTEAGA</t>
  </si>
  <si>
    <t>BRISEÑAS</t>
  </si>
  <si>
    <t>BUENA VISTA</t>
  </si>
  <si>
    <t>CARACUARO</t>
  </si>
  <si>
    <t>COAHUAYANA</t>
  </si>
  <si>
    <t>COALCOMAN</t>
  </si>
  <si>
    <t>COENEO</t>
  </si>
  <si>
    <t>CONTEPEC</t>
  </si>
  <si>
    <t>COPANDARO</t>
  </si>
  <si>
    <t>COTIJA</t>
  </si>
  <si>
    <t>CUITZEO</t>
  </si>
  <si>
    <t>CHARAPAN</t>
  </si>
  <si>
    <t>CHARO</t>
  </si>
  <si>
    <t>CHAVINDA</t>
  </si>
  <si>
    <t>CHERAN</t>
  </si>
  <si>
    <t>CHILCHOTA</t>
  </si>
  <si>
    <t>CHINICUILA</t>
  </si>
  <si>
    <t>CHUCANDIRO</t>
  </si>
  <si>
    <t>CHURINTZIO</t>
  </si>
  <si>
    <t>CHURUMUCO</t>
  </si>
  <si>
    <t>ECUANDUREO</t>
  </si>
  <si>
    <t>EPITACIO HUERTA</t>
  </si>
  <si>
    <t>ERONGARICUARO</t>
  </si>
  <si>
    <t>GABRIEL ZAMORA</t>
  </si>
  <si>
    <t>HIDALGO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</si>
  <si>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</si>
  <si>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</si>
  <si>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</si>
  <si>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</si>
  <si>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</si>
  <si>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</si>
  <si>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</si>
  <si>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IXTLAN</t>
  </si>
  <si>
    <t>JACONA</t>
  </si>
  <si>
    <t>JIMENEZ</t>
  </si>
  <si>
    <t>JIQUILPAN</t>
  </si>
  <si>
    <t>JOSE SIXTO VERDUZCO</t>
  </si>
  <si>
    <t>JUAREZ</t>
  </si>
  <si>
    <t>JUNGAPEO</t>
  </si>
  <si>
    <t>LAGUNILLAS</t>
  </si>
  <si>
    <t>MADERO</t>
  </si>
  <si>
    <t>MARAVATIO</t>
  </si>
  <si>
    <t>MARCOS CASTELLANOS</t>
  </si>
  <si>
    <t>LAZARO CARDENAS</t>
  </si>
  <si>
    <t>MORELIA</t>
  </si>
  <si>
    <t>MORELOS</t>
  </si>
  <si>
    <t>MUGICA</t>
  </si>
  <si>
    <t>NAHUATZEN</t>
  </si>
  <si>
    <t>NOCUPETARO</t>
  </si>
  <si>
    <t>NVO PARANGARICUTIRO</t>
  </si>
  <si>
    <t>NUEVO URECHO</t>
  </si>
  <si>
    <t>NUMARAN</t>
  </si>
  <si>
    <t>OCAMPO</t>
  </si>
  <si>
    <t>PAJACUARAN</t>
  </si>
  <si>
    <t>PANINDICUARO</t>
  </si>
  <si>
    <t>PARACUARO</t>
  </si>
  <si>
    <t>PARACHO</t>
  </si>
  <si>
    <t>PATZCUARO</t>
  </si>
  <si>
    <t>PENJAMILLO</t>
  </si>
  <si>
    <t>PERIBAN</t>
  </si>
  <si>
    <t>LA PIEDAD</t>
  </si>
  <si>
    <t>PUREPERO</t>
  </si>
  <si>
    <t>PURUANDIRO</t>
  </si>
  <si>
    <t>QUERENDARO</t>
  </si>
  <si>
    <t>QUIROGA</t>
  </si>
  <si>
    <t>COJUMATLAN</t>
  </si>
  <si>
    <t>LOS REYES</t>
  </si>
  <si>
    <t>SAHUAYO</t>
  </si>
  <si>
    <t>SAN LUCAS</t>
  </si>
  <si>
    <t>SANTA ANA MAYA</t>
  </si>
  <si>
    <t>SALVADOR ESCALANTE</t>
  </si>
  <si>
    <t>SENGUIO</t>
  </si>
  <si>
    <t>SUSUPUATO</t>
  </si>
  <si>
    <t>TACAMBARO</t>
  </si>
  <si>
    <t>TANCITARO</t>
  </si>
  <si>
    <t>TANGAMANDAPIO</t>
  </si>
  <si>
    <t>TANGANCICUARO</t>
  </si>
  <si>
    <t>TANHUATO</t>
  </si>
  <si>
    <t>TARETAN</t>
  </si>
  <si>
    <t>TARIMBARO</t>
  </si>
  <si>
    <t>TEPALCATEPEC</t>
  </si>
  <si>
    <t>TINGAMBATO</t>
  </si>
  <si>
    <t>TINGUINDIN</t>
  </si>
  <si>
    <t>TIQUICHEO DE N.</t>
  </si>
  <si>
    <t>TLALPUJAHUA</t>
  </si>
  <si>
    <t>TLAZAZALCA</t>
  </si>
  <si>
    <t>TOCUMBO</t>
  </si>
  <si>
    <t>TUMBISCATIO</t>
  </si>
  <si>
    <t>TURICATO</t>
  </si>
  <si>
    <t>TUXPAN</t>
  </si>
  <si>
    <t>TUZANTLA</t>
  </si>
  <si>
    <t>TZINTZUNTZAN</t>
  </si>
  <si>
    <t>TZITZIO</t>
  </si>
  <si>
    <t>URUAPAN</t>
  </si>
  <si>
    <t>VENUSTIANO CARRANZA</t>
  </si>
  <si>
    <t>VILLAMAR</t>
  </si>
  <si>
    <t>VISTA HERMOSA</t>
  </si>
  <si>
    <t>YURECUARO</t>
  </si>
  <si>
    <t>ZACAPU</t>
  </si>
  <si>
    <t>ZAMORA</t>
  </si>
  <si>
    <t>ZINAPARO</t>
  </si>
  <si>
    <t>ZINAPECUARO</t>
  </si>
  <si>
    <t>ZIRACUARETIRO</t>
  </si>
  <si>
    <t>ZITACUARO</t>
  </si>
  <si>
    <t>S U M A S</t>
  </si>
  <si>
    <t>FONDO DE APORTACIONES PARA LA INFRAESTRUCTURA SOCIAL MUNICIPAL</t>
  </si>
  <si>
    <t>M U N I C I P I O S</t>
  </si>
  <si>
    <t>APORTACION</t>
  </si>
  <si>
    <t>PAGADA</t>
  </si>
  <si>
    <t xml:space="preserve">FONDO DE APORTACIONES PARA EL FORTALECIMIENTO DE LOS MUNICIPIOS </t>
  </si>
  <si>
    <t xml:space="preserve">Y LAS DEMARCACIONES TERRITORIALES DEL DISTRITO FEDERAL </t>
  </si>
  <si>
    <t>TOTAL DE PARTICIPACIONES</t>
  </si>
  <si>
    <t>PARTICIPACIONES A MUNICIPIOS  POR FONDO, PAGADAS</t>
  </si>
  <si>
    <t>DIFERENCIA DE PARTICIPACIONES PAGADAS CONTRA ESTIMADAS</t>
  </si>
  <si>
    <t>NUEVO PARANGARICUTIRO</t>
  </si>
  <si>
    <t xml:space="preserve">NUMARAN </t>
  </si>
  <si>
    <t xml:space="preserve">TINGAMBATO </t>
  </si>
  <si>
    <t xml:space="preserve">TUXPAN </t>
  </si>
  <si>
    <t xml:space="preserve"> I  M  P  O  R  T  E</t>
  </si>
  <si>
    <t>PORCENTAJE</t>
  </si>
  <si>
    <t>SUMA DEL SECTOR</t>
  </si>
  <si>
    <t>PARTICIPACIONES Y APORTACIONES A MUNICIPIOS</t>
  </si>
  <si>
    <t xml:space="preserve">     PARTICIPACIONES A MUNICIPIOS </t>
  </si>
  <si>
    <t>APORTACIONES A MUNICIPIOS</t>
  </si>
  <si>
    <t>FONDO</t>
  </si>
  <si>
    <t>PARTICIPACIONES A MUNICIPIOS POR CUOTAS DE PEAJE</t>
  </si>
  <si>
    <t xml:space="preserve">    PARTICIPACIONES A MUNICIPIOS </t>
  </si>
  <si>
    <t xml:space="preserve">JOSE SIXTO VERDUZCO           </t>
  </si>
  <si>
    <t>(Pesos)</t>
  </si>
  <si>
    <t xml:space="preserve"> LA PIEDAD  (CAPUFE)</t>
  </si>
  <si>
    <t>IMP. ESP.</t>
  </si>
  <si>
    <t>FONDO DE</t>
  </si>
  <si>
    <t>IMP. SOBRE</t>
  </si>
  <si>
    <t>IMPUESTO</t>
  </si>
  <si>
    <t>IMP. A LA</t>
  </si>
  <si>
    <t>DE</t>
  </si>
  <si>
    <t>SOBRE</t>
  </si>
  <si>
    <t>COMP.</t>
  </si>
  <si>
    <t>TENENCIA</t>
  </si>
  <si>
    <t>LOT., RIFAS,</t>
  </si>
  <si>
    <t>VENTA  FINAL</t>
  </si>
  <si>
    <t>GENERAL</t>
  </si>
  <si>
    <t>FOMENTO</t>
  </si>
  <si>
    <t>PROD. Y</t>
  </si>
  <si>
    <t>DEL</t>
  </si>
  <si>
    <t>O USO DE</t>
  </si>
  <si>
    <t>AUTOMOV.</t>
  </si>
  <si>
    <t>SORTEOS</t>
  </si>
  <si>
    <t>DE GASOL.</t>
  </si>
  <si>
    <t>MPAL.</t>
  </si>
  <si>
    <t>SERVICIOS</t>
  </si>
  <si>
    <t>I.S.A.N.</t>
  </si>
  <si>
    <t>VEHICULOS</t>
  </si>
  <si>
    <t>NUEVOS</t>
  </si>
  <si>
    <t>Y CONC.</t>
  </si>
  <si>
    <t>Y DIESEL</t>
  </si>
  <si>
    <t>M  U  N  I  C  I  P  I  O  S</t>
  </si>
  <si>
    <t xml:space="preserve">ACUITZIO                      </t>
  </si>
  <si>
    <t xml:space="preserve">AGUILILLA                     </t>
  </si>
  <si>
    <t xml:space="preserve">ALVARO OBREGON                </t>
  </si>
  <si>
    <t xml:space="preserve">ANGAMACUTIRO                  </t>
  </si>
  <si>
    <t xml:space="preserve">ANGANGUEO                     </t>
  </si>
  <si>
    <t xml:space="preserve">APATZINGAN                    </t>
  </si>
  <si>
    <t xml:space="preserve">APORO                         </t>
  </si>
  <si>
    <t xml:space="preserve">AQUILA                        </t>
  </si>
  <si>
    <t xml:space="preserve">ARIO                          </t>
  </si>
  <si>
    <t xml:space="preserve">ARTEAGA                       </t>
  </si>
  <si>
    <t xml:space="preserve">BRISEÑAS                      </t>
  </si>
  <si>
    <t xml:space="preserve">BUENA VISTA                   </t>
  </si>
  <si>
    <t xml:space="preserve">CARACUARO                     </t>
  </si>
  <si>
    <t xml:space="preserve">COAHUAYANA                    </t>
  </si>
  <si>
    <t xml:space="preserve">COALCOMAN                     </t>
  </si>
  <si>
    <t xml:space="preserve">COENEO                        </t>
  </si>
  <si>
    <t xml:space="preserve">CONTEPEC                      </t>
  </si>
  <si>
    <t xml:space="preserve">COPANDARO                     </t>
  </si>
  <si>
    <t xml:space="preserve">COTIJA                        </t>
  </si>
  <si>
    <t xml:space="preserve">CUITZEO                       </t>
  </si>
  <si>
    <t xml:space="preserve">CHARAPAN                      </t>
  </si>
  <si>
    <t xml:space="preserve">CHARO                         </t>
  </si>
  <si>
    <t xml:space="preserve">CHAVINDA                      </t>
  </si>
  <si>
    <t xml:space="preserve">CHERAN                        </t>
  </si>
  <si>
    <t xml:space="preserve">CHILCHOTA                     </t>
  </si>
  <si>
    <t xml:space="preserve">CHINICUILA                    </t>
  </si>
  <si>
    <t xml:space="preserve">CHUCANDIRO                    </t>
  </si>
  <si>
    <t xml:space="preserve">CHURINTZIO                    </t>
  </si>
  <si>
    <t xml:space="preserve">CHURUMUCO                     </t>
  </si>
  <si>
    <t xml:space="preserve">ECUANDUREO                    </t>
  </si>
  <si>
    <t xml:space="preserve">EPITACIO HUERTA               </t>
  </si>
  <si>
    <t xml:space="preserve">ERONGARICUARO                 </t>
  </si>
  <si>
    <t xml:space="preserve">GABRIEL ZAMORA                </t>
  </si>
  <si>
    <t xml:space="preserve">HIDALGO                       </t>
  </si>
  <si>
    <t xml:space="preserve">LA HUACANA                    </t>
  </si>
  <si>
    <t xml:space="preserve">HUANDACAREO                   </t>
  </si>
  <si>
    <t xml:space="preserve">HUANIQUEO                     </t>
  </si>
  <si>
    <t xml:space="preserve">HUETAMO                       </t>
  </si>
  <si>
    <t xml:space="preserve">HUIRAMBA                      </t>
  </si>
  <si>
    <t xml:space="preserve">INDAPARAPEO                   </t>
  </si>
  <si>
    <t xml:space="preserve">IRIMBO                        </t>
  </si>
  <si>
    <t xml:space="preserve">IXTLAN                        </t>
  </si>
  <si>
    <t xml:space="preserve">JACONA                        </t>
  </si>
  <si>
    <t xml:space="preserve">JIMENEZ                       </t>
  </si>
  <si>
    <t xml:space="preserve">JIQUILPAN                     </t>
  </si>
  <si>
    <t xml:space="preserve">JUAREZ                        </t>
  </si>
  <si>
    <t xml:space="preserve">JUNGAPEO                      </t>
  </si>
  <si>
    <t xml:space="preserve">LAGUNILLAS                    </t>
  </si>
  <si>
    <t xml:space="preserve">MADERO                        </t>
  </si>
  <si>
    <t xml:space="preserve">MARAVATIO                     </t>
  </si>
  <si>
    <t xml:space="preserve">MARCOS CASTELLANOS            </t>
  </si>
  <si>
    <t xml:space="preserve">LAZARO CARDENAS               </t>
  </si>
  <si>
    <t xml:space="preserve">MORELIA                       </t>
  </si>
  <si>
    <t xml:space="preserve">MORELOS                       </t>
  </si>
  <si>
    <t xml:space="preserve">MUGICA                        </t>
  </si>
  <si>
    <t xml:space="preserve">NAHUATZEN                     </t>
  </si>
  <si>
    <t xml:space="preserve">NOCUPETARO                    </t>
  </si>
  <si>
    <t xml:space="preserve">NUEVO PARANGARICUTIRO         </t>
  </si>
  <si>
    <t xml:space="preserve">NUEVO URECHO                  </t>
  </si>
  <si>
    <t xml:space="preserve">NUMARAN                       </t>
  </si>
  <si>
    <t xml:space="preserve">OCAMPO                        </t>
  </si>
  <si>
    <t xml:space="preserve">PAJACUARAN                    </t>
  </si>
  <si>
    <t xml:space="preserve">PANINDICUARO                  </t>
  </si>
  <si>
    <t xml:space="preserve">PARACUARO                     </t>
  </si>
  <si>
    <t xml:space="preserve">PARACHO                       </t>
  </si>
  <si>
    <t xml:space="preserve">PATZCUARO                     </t>
  </si>
  <si>
    <t xml:space="preserve">PENJAMILLO                    </t>
  </si>
  <si>
    <t xml:space="preserve">PERIBAN                       </t>
  </si>
  <si>
    <t xml:space="preserve">LA PIEDAD                     </t>
  </si>
  <si>
    <t xml:space="preserve">PUREPERO                      </t>
  </si>
  <si>
    <t xml:space="preserve">PURUANDIRO                    </t>
  </si>
  <si>
    <t xml:space="preserve">QUERENDARO                    </t>
  </si>
  <si>
    <t xml:space="preserve">QUIROGA                       </t>
  </si>
  <si>
    <t xml:space="preserve">COJUMATLAN DE RÉGULES         </t>
  </si>
  <si>
    <t xml:space="preserve">LOS REYES                     </t>
  </si>
  <si>
    <t xml:space="preserve">SAHUAYO                       </t>
  </si>
  <si>
    <t xml:space="preserve">SAN LUCAS                     </t>
  </si>
  <si>
    <t xml:space="preserve">SANTA ANA MAYA                </t>
  </si>
  <si>
    <t xml:space="preserve">SALVADOR ESCALANTE            </t>
  </si>
  <si>
    <t xml:space="preserve">SENGUIO                       </t>
  </si>
  <si>
    <t xml:space="preserve">SUSUPUATO                     </t>
  </si>
  <si>
    <t xml:space="preserve">TACAMBARO                     </t>
  </si>
  <si>
    <t xml:space="preserve">TANCITARO                     </t>
  </si>
  <si>
    <t xml:space="preserve">TANGAMANDAPIO                 </t>
  </si>
  <si>
    <t xml:space="preserve">TANGANCICUARO                 </t>
  </si>
  <si>
    <t xml:space="preserve">TANHUATO                      </t>
  </si>
  <si>
    <t xml:space="preserve">TARETAN                       </t>
  </si>
  <si>
    <t xml:space="preserve">TARIMBARO                     </t>
  </si>
  <si>
    <t xml:space="preserve">TEPALCATEPEC                  </t>
  </si>
  <si>
    <t xml:space="preserve">TINGAMBATO                    </t>
  </si>
  <si>
    <t xml:space="preserve">TINGUINDIN                    </t>
  </si>
  <si>
    <t xml:space="preserve">TIQUICHEO DE N. ROMERO        </t>
  </si>
  <si>
    <t xml:space="preserve">TLALPUJAHUA                   </t>
  </si>
  <si>
    <t xml:space="preserve">TLAZAZALCA                    </t>
  </si>
  <si>
    <t xml:space="preserve">TOCUMBO                       </t>
  </si>
  <si>
    <t xml:space="preserve">TUMBISCATIO                   </t>
  </si>
  <si>
    <t xml:space="preserve">TURICATO                      </t>
  </si>
  <si>
    <t xml:space="preserve">TUXPAN                        </t>
  </si>
  <si>
    <t xml:space="preserve">TUZANTLA                      </t>
  </si>
  <si>
    <t xml:space="preserve">TZINTZUNTZAN                  </t>
  </si>
  <si>
    <t xml:space="preserve">TZITZIO                       </t>
  </si>
  <si>
    <t xml:space="preserve">URUAPAN                       </t>
  </si>
  <si>
    <t xml:space="preserve">VENUSTIANO CARRANZA           </t>
  </si>
  <si>
    <t xml:space="preserve">VILLAMAR                      </t>
  </si>
  <si>
    <t xml:space="preserve">VISTA HERMOSA                 </t>
  </si>
  <si>
    <t xml:space="preserve">YURECUARO                     </t>
  </si>
  <si>
    <t xml:space="preserve">ZACAPU                        </t>
  </si>
  <si>
    <t xml:space="preserve">ZAMORA                        </t>
  </si>
  <si>
    <t xml:space="preserve">ZINAPARO                      </t>
  </si>
  <si>
    <t xml:space="preserve">ZINAPECUARO                   </t>
  </si>
  <si>
    <t xml:space="preserve">ZIRACUARETIRO                 </t>
  </si>
  <si>
    <t xml:space="preserve">ZITACUARO                     </t>
  </si>
  <si>
    <t>ESTIMADA</t>
  </si>
  <si>
    <t>ISR</t>
  </si>
  <si>
    <t>NOTA:</t>
  </si>
  <si>
    <t>1.- Se incluyen los pagos realizados a diversos municipios del Estado por concepto del Fondo ISR.</t>
  </si>
  <si>
    <t>(FEIEF)</t>
  </si>
  <si>
    <t>MUNICIPAL</t>
  </si>
  <si>
    <t>FISCALIZACIÓN</t>
  </si>
  <si>
    <t>Y RECAUDACIÓN</t>
  </si>
  <si>
    <t>FONDO DE INFRAESTRUCTURA SOCIAL MUNICIPAL ( FAISM-DF)</t>
  </si>
  <si>
    <t>FONDO PARA EL FORTALECIMIENTO DE LOS MUNICIPIOS ( FORTAMUN-DF )</t>
  </si>
  <si>
    <t>POR EL  PERIODO  DEL 1o. DE ENERO AL 31 DE MARZO DEL AÑO 2021.</t>
  </si>
  <si>
    <t>PARTICIPACIONES  AL PRIMER TRIMESTRE DEL AÑO 2021.</t>
  </si>
  <si>
    <t>POR EL PERIODO DEL 1o. DE ENERO AL 31 DE MARZO DEL AÑO 2021.</t>
  </si>
  <si>
    <t>INCENTIVOS</t>
  </si>
  <si>
    <t>POR ENAJENAC.</t>
  </si>
  <si>
    <t>DE BIENES</t>
  </si>
  <si>
    <t>INMUEBLES</t>
  </si>
  <si>
    <t>SAN FELIPE DE LOS HERREROS</t>
  </si>
  <si>
    <t>SANTA CREUZ TANACO</t>
  </si>
  <si>
    <t>ARANTEPACUA</t>
  </si>
  <si>
    <t>COMACHUEN</t>
  </si>
  <si>
    <t>SANTA MARIA SEVINA</t>
  </si>
  <si>
    <t>CHERANATZICURIN</t>
  </si>
  <si>
    <t>TARECUARO</t>
  </si>
  <si>
    <t>PICHATARO</t>
  </si>
  <si>
    <t>C  O  M  U  N  I  D  A  D  E  S</t>
  </si>
  <si>
    <t>PARTICIPACIONES A COMUNIDADES INDIGENAS POR FONDO, PAGADAS</t>
  </si>
  <si>
    <t>NAHUATZEN (CONCEJO)</t>
  </si>
  <si>
    <t>NOTA: Esta tabla es de carácter informativo, ya que estos importes se encuentran incluidos en los informes de los municipios respectivos que se presentan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</si>
</sst>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206" formatCode="_(* #,##0_);_(* \(#,##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erif"/>
      <family val="1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187" fontId="1" fillId="0" borderId="0" applyFont="0" applyFill="0" applyBorder="0" applyAlignment="0" applyProtection="0"/>
  </cellStyleXfs>
  <cellXfs count="152">
    <xf numFmtId="37" fontId="0" fillId="0" borderId="0" xfId="0"/>
    <xf numFmtId="37" fontId="3" fillId="0" borderId="0" xfId="0" applyFont="1"/>
    <xf numFmtId="37" fontId="2" fillId="0" borderId="0" xfId="0" applyFont="1"/>
    <xf numFmtId="3" fontId="3" fillId="0" borderId="0" xfId="0" applyNumberFormat="1" applyFont="1"/>
    <xf numFmtId="37" fontId="9" fillId="0" borderId="0" xfId="0" applyFont="1"/>
    <xf numFmtId="37" fontId="3" fillId="2" borderId="0" xfId="0" applyFont="1" applyFill="1" applyBorder="1" applyAlignment="1">
      <alignment horizontal="centerContinuous"/>
    </xf>
    <xf numFmtId="37" fontId="3" fillId="2" borderId="1" xfId="0" applyFont="1" applyFill="1" applyBorder="1" applyAlignment="1">
      <alignment horizontal="centerContinuous"/>
    </xf>
    <xf numFmtId="37" fontId="3" fillId="2" borderId="0" xfId="0" applyFont="1" applyFill="1" applyBorder="1" applyAlignment="1" applyProtection="1">
      <alignment horizontal="centerContinuous"/>
    </xf>
    <xf numFmtId="37" fontId="8" fillId="2" borderId="0" xfId="0" applyFont="1" applyFill="1" applyBorder="1" applyAlignment="1" applyProtection="1">
      <alignment horizontal="centerContinuous"/>
    </xf>
    <xf numFmtId="37" fontId="0" fillId="0" borderId="0" xfId="0" applyFill="1" applyBorder="1"/>
    <xf numFmtId="37" fontId="0" fillId="0" borderId="0" xfId="0" applyBorder="1"/>
    <xf numFmtId="37" fontId="12" fillId="0" borderId="0" xfId="0" applyFont="1" applyAlignment="1" applyProtection="1">
      <alignment horizontal="centerContinuous"/>
    </xf>
    <xf numFmtId="37" fontId="2" fillId="0" borderId="0" xfId="0" applyFont="1" applyAlignment="1">
      <alignment horizontal="centerContinuous"/>
    </xf>
    <xf numFmtId="37" fontId="7" fillId="0" borderId="0" xfId="0" applyFont="1" applyAlignment="1" applyProtection="1">
      <alignment horizontal="centerContinuous"/>
    </xf>
    <xf numFmtId="37" fontId="2" fillId="2" borderId="0" xfId="0" applyFont="1" applyFill="1" applyBorder="1" applyAlignment="1">
      <alignment horizontal="centerContinuous"/>
    </xf>
    <xf numFmtId="37" fontId="2" fillId="2" borderId="1" xfId="0" applyFont="1" applyFill="1" applyBorder="1" applyAlignment="1">
      <alignment horizontal="centerContinuous"/>
    </xf>
    <xf numFmtId="37" fontId="0" fillId="0" borderId="0" xfId="0" applyBorder="1" applyAlignment="1">
      <alignment horizontal="center"/>
    </xf>
    <xf numFmtId="37" fontId="3" fillId="3" borderId="2" xfId="0" applyFont="1" applyFill="1" applyBorder="1" applyAlignment="1" applyProtection="1">
      <alignment horizontal="left" indent="1"/>
    </xf>
    <xf numFmtId="206" fontId="3" fillId="3" borderId="2" xfId="1" applyNumberFormat="1" applyFont="1" applyFill="1" applyBorder="1" applyAlignment="1">
      <alignment horizontal="right"/>
    </xf>
    <xf numFmtId="37" fontId="3" fillId="3" borderId="3" xfId="0" applyFont="1" applyFill="1" applyBorder="1" applyAlignment="1" applyProtection="1">
      <alignment horizontal="left" indent="1"/>
    </xf>
    <xf numFmtId="206" fontId="3" fillId="3" borderId="3" xfId="1" applyNumberFormat="1" applyFont="1" applyFill="1" applyBorder="1" applyAlignment="1">
      <alignment horizontal="right"/>
    </xf>
    <xf numFmtId="37" fontId="10" fillId="0" borderId="0" xfId="0" applyFont="1"/>
    <xf numFmtId="206" fontId="3" fillId="3" borderId="4" xfId="1" applyNumberFormat="1" applyFont="1" applyFill="1" applyBorder="1" applyAlignment="1">
      <alignment horizontal="right"/>
    </xf>
    <xf numFmtId="37" fontId="3" fillId="2" borderId="0" xfId="0" applyFont="1" applyFill="1" applyBorder="1" applyAlignment="1">
      <alignment horizontal="center"/>
    </xf>
    <xf numFmtId="37" fontId="0" fillId="0" borderId="5" xfId="0" applyBorder="1"/>
    <xf numFmtId="206" fontId="3" fillId="0" borderId="5" xfId="1" applyNumberFormat="1" applyFont="1" applyFill="1" applyBorder="1" applyAlignment="1">
      <alignment horizontal="right"/>
    </xf>
    <xf numFmtId="206" fontId="5" fillId="0" borderId="5" xfId="1" applyNumberFormat="1" applyFont="1" applyFill="1" applyBorder="1" applyAlignment="1">
      <alignment horizontal="right"/>
    </xf>
    <xf numFmtId="3" fontId="11" fillId="0" borderId="5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7" fontId="2" fillId="0" borderId="0" xfId="0" applyFont="1" applyFill="1"/>
    <xf numFmtId="37" fontId="4" fillId="0" borderId="0" xfId="0" applyNumberFormat="1" applyFont="1" applyBorder="1" applyAlignment="1">
      <alignment horizontal="center"/>
    </xf>
    <xf numFmtId="37" fontId="4" fillId="0" borderId="0" xfId="0" applyFont="1" applyBorder="1" applyAlignment="1">
      <alignment horizontal="center"/>
    </xf>
    <xf numFmtId="187" fontId="3" fillId="3" borderId="6" xfId="1" applyFont="1" applyFill="1" applyBorder="1" applyAlignment="1"/>
    <xf numFmtId="187" fontId="3" fillId="3" borderId="4" xfId="1" applyFont="1" applyFill="1" applyBorder="1" applyAlignment="1"/>
    <xf numFmtId="3" fontId="3" fillId="0" borderId="0" xfId="0" quotePrefix="1" applyNumberFormat="1" applyFont="1" applyAlignment="1">
      <alignment horizontal="left"/>
    </xf>
    <xf numFmtId="206" fontId="5" fillId="0" borderId="0" xfId="1" applyNumberFormat="1" applyFont="1" applyFill="1" applyBorder="1" applyAlignment="1">
      <alignment horizontal="right"/>
    </xf>
    <xf numFmtId="37" fontId="1" fillId="0" borderId="0" xfId="0" applyFont="1" applyAlignment="1">
      <alignment horizontal="centerContinuous"/>
    </xf>
    <xf numFmtId="37" fontId="1" fillId="0" borderId="0" xfId="0" applyFont="1"/>
    <xf numFmtId="37" fontId="0" fillId="0" borderId="0" xfId="0" applyAlignment="1">
      <alignment vertical="center"/>
    </xf>
    <xf numFmtId="37" fontId="6" fillId="2" borderId="0" xfId="0" applyFont="1" applyFill="1" applyBorder="1" applyAlignment="1">
      <alignment horizontal="center"/>
    </xf>
    <xf numFmtId="37" fontId="6" fillId="2" borderId="0" xfId="0" applyFont="1" applyFill="1" applyBorder="1" applyAlignment="1" applyProtection="1">
      <alignment horizontal="center"/>
    </xf>
    <xf numFmtId="37" fontId="0" fillId="2" borderId="0" xfId="0" applyFill="1" applyBorder="1"/>
    <xf numFmtId="37" fontId="3" fillId="3" borderId="3" xfId="0" applyFont="1" applyFill="1" applyBorder="1"/>
    <xf numFmtId="37" fontId="2" fillId="0" borderId="0" xfId="0" applyFont="1" applyAlignment="1">
      <alignment vertical="center"/>
    </xf>
    <xf numFmtId="37" fontId="8" fillId="2" borderId="0" xfId="0" applyFont="1" applyFill="1" applyBorder="1" applyAlignment="1" applyProtection="1">
      <alignment horizontal="centerContinuous" vertical="center"/>
    </xf>
    <xf numFmtId="37" fontId="2" fillId="2" borderId="0" xfId="0" applyFont="1" applyFill="1" applyBorder="1" applyAlignment="1">
      <alignment horizontal="centerContinuous" vertical="center"/>
    </xf>
    <xf numFmtId="37" fontId="7" fillId="0" borderId="0" xfId="0" applyFont="1" applyAlignment="1" applyProtection="1">
      <alignment horizontal="centerContinuous" vertical="center"/>
    </xf>
    <xf numFmtId="37" fontId="1" fillId="2" borderId="1" xfId="0" applyFont="1" applyFill="1" applyBorder="1" applyAlignment="1">
      <alignment horizontal="centerContinuous"/>
    </xf>
    <xf numFmtId="37" fontId="6" fillId="0" borderId="0" xfId="0" applyFont="1"/>
    <xf numFmtId="37" fontId="12" fillId="0" borderId="0" xfId="0" applyFont="1"/>
    <xf numFmtId="37" fontId="5" fillId="4" borderId="7" xfId="0" applyFont="1" applyFill="1" applyBorder="1" applyAlignment="1" applyProtection="1">
      <alignment wrapText="1"/>
    </xf>
    <xf numFmtId="37" fontId="1" fillId="4" borderId="7" xfId="0" applyFont="1" applyFill="1" applyBorder="1" applyProtection="1"/>
    <xf numFmtId="37" fontId="8" fillId="4" borderId="7" xfId="0" applyFont="1" applyFill="1" applyBorder="1"/>
    <xf numFmtId="39" fontId="8" fillId="4" borderId="7" xfId="0" applyNumberFormat="1" applyFont="1" applyFill="1" applyBorder="1" applyAlignment="1" applyProtection="1">
      <alignment horizontal="right"/>
    </xf>
    <xf numFmtId="37" fontId="3" fillId="4" borderId="5" xfId="0" applyFont="1" applyFill="1" applyBorder="1" applyAlignment="1" applyProtection="1">
      <alignment wrapText="1"/>
    </xf>
    <xf numFmtId="37" fontId="1" fillId="4" borderId="2" xfId="0" applyFont="1" applyFill="1" applyBorder="1" applyProtection="1"/>
    <xf numFmtId="37" fontId="0" fillId="4" borderId="0" xfId="0" applyFill="1"/>
    <xf numFmtId="39" fontId="0" fillId="4" borderId="2" xfId="0" applyNumberFormat="1" applyFont="1" applyFill="1" applyBorder="1" applyAlignment="1" applyProtection="1">
      <alignment horizontal="right"/>
    </xf>
    <xf numFmtId="37" fontId="3" fillId="4" borderId="5" xfId="0" applyFont="1" applyFill="1" applyBorder="1" applyAlignment="1" applyProtection="1">
      <alignment horizontal="left" wrapText="1" indent="1"/>
    </xf>
    <xf numFmtId="37" fontId="1" fillId="4" borderId="3" xfId="0" applyNumberFormat="1" applyFont="1" applyFill="1" applyBorder="1" applyAlignment="1" applyProtection="1"/>
    <xf numFmtId="37" fontId="5" fillId="4" borderId="5" xfId="0" applyFont="1" applyFill="1" applyBorder="1" applyAlignment="1" applyProtection="1">
      <alignment horizontal="left" indent="1"/>
    </xf>
    <xf numFmtId="37" fontId="3" fillId="4" borderId="5" xfId="0" applyFont="1" applyFill="1" applyBorder="1" applyProtection="1"/>
    <xf numFmtId="37" fontId="1" fillId="4" borderId="8" xfId="0" applyFont="1" applyFill="1" applyBorder="1" applyProtection="1"/>
    <xf numFmtId="39" fontId="8" fillId="4" borderId="3" xfId="0" applyNumberFormat="1" applyFont="1" applyFill="1" applyBorder="1" applyAlignment="1" applyProtection="1">
      <alignment horizontal="right"/>
    </xf>
    <xf numFmtId="37" fontId="3" fillId="4" borderId="5" xfId="0" applyFont="1" applyFill="1" applyBorder="1" applyAlignment="1" applyProtection="1">
      <alignment horizontal="left" indent="1"/>
    </xf>
    <xf numFmtId="37" fontId="1" fillId="4" borderId="2" xfId="0" applyNumberFormat="1" applyFont="1" applyFill="1" applyBorder="1" applyAlignment="1" applyProtection="1"/>
    <xf numFmtId="37" fontId="1" fillId="4" borderId="5" xfId="0" applyFont="1" applyFill="1" applyBorder="1" applyProtection="1"/>
    <xf numFmtId="39" fontId="1" fillId="4" borderId="2" xfId="0" applyNumberFormat="1" applyFont="1" applyFill="1" applyBorder="1" applyAlignment="1" applyProtection="1">
      <alignment horizontal="right"/>
    </xf>
    <xf numFmtId="37" fontId="12" fillId="4" borderId="5" xfId="0" applyFont="1" applyFill="1" applyBorder="1" applyAlignment="1" applyProtection="1">
      <alignment horizontal="left" indent="1"/>
    </xf>
    <xf numFmtId="37" fontId="8" fillId="4" borderId="9" xfId="0" applyFont="1" applyFill="1" applyBorder="1"/>
    <xf numFmtId="39" fontId="8" fillId="4" borderId="10" xfId="0" applyNumberFormat="1" applyFont="1" applyFill="1" applyBorder="1" applyAlignment="1" applyProtection="1">
      <alignment horizontal="right"/>
    </xf>
    <xf numFmtId="37" fontId="3" fillId="4" borderId="8" xfId="0" applyFont="1" applyFill="1" applyBorder="1" applyProtection="1"/>
    <xf numFmtId="39" fontId="1" fillId="4" borderId="3" xfId="0" applyNumberFormat="1" applyFont="1" applyFill="1" applyBorder="1" applyAlignment="1" applyProtection="1">
      <alignment horizontal="right"/>
    </xf>
    <xf numFmtId="37" fontId="13" fillId="5" borderId="11" xfId="0" applyFont="1" applyFill="1" applyBorder="1" applyAlignment="1">
      <alignment horizontal="centerContinuous" vertical="center" wrapText="1"/>
    </xf>
    <xf numFmtId="37" fontId="13" fillId="5" borderId="12" xfId="0" applyFont="1" applyFill="1" applyBorder="1" applyAlignment="1">
      <alignment horizontal="centerContinuous" vertical="center"/>
    </xf>
    <xf numFmtId="37" fontId="13" fillId="5" borderId="3" xfId="0" applyFont="1" applyFill="1" applyBorder="1" applyAlignment="1">
      <alignment horizontal="center" vertical="center"/>
    </xf>
    <xf numFmtId="37" fontId="13" fillId="5" borderId="3" xfId="0" applyFont="1" applyFill="1" applyBorder="1" applyAlignment="1">
      <alignment horizontal="centerContinuous" vertical="center"/>
    </xf>
    <xf numFmtId="37" fontId="3" fillId="4" borderId="7" xfId="0" applyFont="1" applyFill="1" applyBorder="1" applyAlignment="1" applyProtection="1">
      <alignment horizontal="left" indent="1"/>
    </xf>
    <xf numFmtId="206" fontId="3" fillId="4" borderId="7" xfId="1" applyNumberFormat="1" applyFont="1" applyFill="1" applyBorder="1" applyAlignment="1">
      <alignment horizontal="right"/>
    </xf>
    <xf numFmtId="187" fontId="3" fillId="4" borderId="13" xfId="1" applyFont="1" applyFill="1" applyBorder="1" applyAlignment="1"/>
    <xf numFmtId="37" fontId="3" fillId="6" borderId="2" xfId="0" applyFont="1" applyFill="1" applyBorder="1" applyAlignment="1" applyProtection="1">
      <alignment horizontal="left" indent="1"/>
    </xf>
    <xf numFmtId="206" fontId="3" fillId="6" borderId="2" xfId="1" applyNumberFormat="1" applyFont="1" applyFill="1" applyBorder="1" applyAlignment="1">
      <alignment horizontal="right"/>
    </xf>
    <xf numFmtId="206" fontId="3" fillId="6" borderId="6" xfId="1" applyNumberFormat="1" applyFont="1" applyFill="1" applyBorder="1" applyAlignment="1">
      <alignment horizontal="right"/>
    </xf>
    <xf numFmtId="187" fontId="3" fillId="6" borderId="6" xfId="1" applyFont="1" applyFill="1" applyBorder="1" applyAlignment="1"/>
    <xf numFmtId="37" fontId="5" fillId="6" borderId="2" xfId="0" applyFont="1" applyFill="1" applyBorder="1" applyAlignment="1" applyProtection="1">
      <alignment horizontal="left" indent="1"/>
    </xf>
    <xf numFmtId="206" fontId="5" fillId="6" borderId="2" xfId="1" applyNumberFormat="1" applyFont="1" applyFill="1" applyBorder="1" applyAlignment="1">
      <alignment horizontal="right"/>
    </xf>
    <xf numFmtId="187" fontId="5" fillId="6" borderId="6" xfId="1" applyFont="1" applyFill="1" applyBorder="1" applyAlignment="1"/>
    <xf numFmtId="37" fontId="3" fillId="6" borderId="3" xfId="0" applyFont="1" applyFill="1" applyBorder="1" applyAlignment="1" applyProtection="1">
      <alignment horizontal="left" indent="1"/>
    </xf>
    <xf numFmtId="206" fontId="3" fillId="6" borderId="3" xfId="1" applyNumberFormat="1" applyFont="1" applyFill="1" applyBorder="1" applyAlignment="1">
      <alignment horizontal="right"/>
    </xf>
    <xf numFmtId="206" fontId="3" fillId="6" borderId="4" xfId="1" applyNumberFormat="1" applyFont="1" applyFill="1" applyBorder="1" applyAlignment="1">
      <alignment horizontal="right"/>
    </xf>
    <xf numFmtId="187" fontId="3" fillId="6" borderId="4" xfId="1" applyFont="1" applyFill="1" applyBorder="1" applyAlignment="1"/>
    <xf numFmtId="37" fontId="11" fillId="5" borderId="7" xfId="0" applyFont="1" applyFill="1" applyBorder="1"/>
    <xf numFmtId="37" fontId="11" fillId="5" borderId="13" xfId="0" applyNumberFormat="1" applyFont="1" applyFill="1" applyBorder="1" applyAlignment="1" applyProtection="1">
      <alignment horizontal="center" vertical="center"/>
    </xf>
    <xf numFmtId="37" fontId="11" fillId="5" borderId="7" xfId="0" applyFont="1" applyFill="1" applyBorder="1" applyAlignment="1">
      <alignment horizontal="center" vertical="center"/>
    </xf>
    <xf numFmtId="37" fontId="11" fillId="5" borderId="3" xfId="0" quotePrefix="1" applyFont="1" applyFill="1" applyBorder="1" applyAlignment="1" applyProtection="1">
      <alignment horizontal="center" vertical="top"/>
    </xf>
    <xf numFmtId="37" fontId="11" fillId="5" borderId="4" xfId="0" applyNumberFormat="1" applyFont="1" applyFill="1" applyBorder="1" applyAlignment="1" applyProtection="1">
      <alignment horizontal="center" vertical="center"/>
    </xf>
    <xf numFmtId="37" fontId="11" fillId="5" borderId="3" xfId="0" applyNumberFormat="1" applyFont="1" applyFill="1" applyBorder="1" applyAlignment="1" applyProtection="1">
      <alignment horizontal="center" vertical="center"/>
    </xf>
    <xf numFmtId="206" fontId="5" fillId="6" borderId="3" xfId="1" applyNumberFormat="1" applyFont="1" applyFill="1" applyBorder="1" applyAlignment="1">
      <alignment horizontal="right"/>
    </xf>
    <xf numFmtId="37" fontId="11" fillId="5" borderId="14" xfId="0" applyFont="1" applyFill="1" applyBorder="1" applyAlignment="1" applyProtection="1">
      <alignment horizontal="center" vertical="center"/>
    </xf>
    <xf numFmtId="37" fontId="11" fillId="5" borderId="5" xfId="0" applyFont="1" applyFill="1" applyBorder="1" applyAlignment="1" applyProtection="1">
      <alignment horizontal="center" vertical="center"/>
    </xf>
    <xf numFmtId="37" fontId="11" fillId="5" borderId="3" xfId="0" applyFont="1" applyFill="1" applyBorder="1" applyAlignment="1" applyProtection="1">
      <alignment horizontal="center" vertical="center"/>
    </xf>
    <xf numFmtId="206" fontId="3" fillId="4" borderId="13" xfId="1" applyNumberFormat="1" applyFont="1" applyFill="1" applyBorder="1" applyAlignment="1">
      <alignment horizontal="right"/>
    </xf>
    <xf numFmtId="37" fontId="3" fillId="4" borderId="7" xfId="0" applyFont="1" applyFill="1" applyBorder="1"/>
    <xf numFmtId="206" fontId="3" fillId="6" borderId="0" xfId="1" applyNumberFormat="1" applyFont="1" applyFill="1" applyBorder="1" applyAlignment="1">
      <alignment horizontal="right"/>
    </xf>
    <xf numFmtId="37" fontId="3" fillId="6" borderId="2" xfId="0" applyFont="1" applyFill="1" applyBorder="1"/>
    <xf numFmtId="37" fontId="8" fillId="5" borderId="11" xfId="0" applyFont="1" applyFill="1" applyBorder="1" applyAlignment="1">
      <alignment horizontal="center" vertical="center"/>
    </xf>
    <xf numFmtId="37" fontId="8" fillId="5" borderId="11" xfId="0" applyFont="1" applyFill="1" applyBorder="1" applyAlignment="1" applyProtection="1">
      <alignment horizontal="center" vertical="center"/>
    </xf>
    <xf numFmtId="37" fontId="8" fillId="5" borderId="15" xfId="0" applyFont="1" applyFill="1" applyBorder="1" applyAlignment="1" applyProtection="1">
      <alignment horizontal="center" vertical="center"/>
    </xf>
    <xf numFmtId="37" fontId="3" fillId="7" borderId="2" xfId="0" applyFont="1" applyFill="1" applyBorder="1" applyAlignment="1" applyProtection="1">
      <alignment horizontal="left" indent="1"/>
    </xf>
    <xf numFmtId="206" fontId="3" fillId="7" borderId="2" xfId="1" applyNumberFormat="1" applyFont="1" applyFill="1" applyBorder="1" applyAlignment="1">
      <alignment horizontal="right"/>
    </xf>
    <xf numFmtId="187" fontId="3" fillId="7" borderId="6" xfId="1" applyFont="1" applyFill="1" applyBorder="1" applyAlignment="1"/>
    <xf numFmtId="37" fontId="3" fillId="2" borderId="1" xfId="0" applyFont="1" applyFill="1" applyBorder="1" applyAlignment="1">
      <alignment horizontal="center"/>
    </xf>
    <xf numFmtId="37" fontId="2" fillId="2" borderId="1" xfId="0" applyFont="1" applyFill="1" applyBorder="1" applyAlignment="1">
      <alignment horizontal="center"/>
    </xf>
    <xf numFmtId="37" fontId="3" fillId="2" borderId="0" xfId="0" applyFont="1" applyFill="1" applyBorder="1" applyAlignment="1" applyProtection="1">
      <alignment horizontal="center"/>
    </xf>
    <xf numFmtId="206" fontId="3" fillId="7" borderId="6" xfId="1" applyNumberFormat="1" applyFont="1" applyFill="1" applyBorder="1" applyAlignment="1">
      <alignment horizontal="right"/>
    </xf>
    <xf numFmtId="206" fontId="3" fillId="7" borderId="0" xfId="1" applyNumberFormat="1" applyFont="1" applyFill="1" applyBorder="1" applyAlignment="1">
      <alignment horizontal="right"/>
    </xf>
    <xf numFmtId="37" fontId="8" fillId="5" borderId="13" xfId="0" applyNumberFormat="1" applyFont="1" applyFill="1" applyBorder="1" applyAlignment="1" applyProtection="1">
      <alignment horizontal="center" vertical="center"/>
    </xf>
    <xf numFmtId="37" fontId="8" fillId="5" borderId="7" xfId="0" applyFont="1" applyFill="1" applyBorder="1" applyAlignment="1">
      <alignment horizontal="center" vertical="center"/>
    </xf>
    <xf numFmtId="37" fontId="8" fillId="5" borderId="4" xfId="0" applyNumberFormat="1" applyFont="1" applyFill="1" applyBorder="1" applyAlignment="1" applyProtection="1">
      <alignment horizontal="center" vertical="center"/>
    </xf>
    <xf numFmtId="37" fontId="8" fillId="5" borderId="3" xfId="0" applyNumberFormat="1" applyFont="1" applyFill="1" applyBorder="1" applyAlignment="1" applyProtection="1">
      <alignment horizontal="center" vertical="center"/>
    </xf>
    <xf numFmtId="37" fontId="11" fillId="5" borderId="3" xfId="0" applyFont="1" applyFill="1" applyBorder="1" applyAlignment="1" applyProtection="1">
      <alignment horizontal="center" vertical="center"/>
    </xf>
    <xf numFmtId="37" fontId="11" fillId="5" borderId="3" xfId="0" applyFont="1" applyFill="1" applyBorder="1" applyAlignment="1" applyProtection="1">
      <alignment horizontal="center" vertical="center"/>
    </xf>
    <xf numFmtId="37" fontId="1" fillId="2" borderId="0" xfId="0" applyFont="1" applyFill="1" applyBorder="1" applyAlignment="1">
      <alignment horizontal="centerContinuous"/>
    </xf>
    <xf numFmtId="37" fontId="11" fillId="5" borderId="14" xfId="0" applyFont="1" applyFill="1" applyBorder="1" applyAlignment="1">
      <alignment horizontal="center" vertical="center"/>
    </xf>
    <xf numFmtId="37" fontId="11" fillId="5" borderId="5" xfId="0" applyFont="1" applyFill="1" applyBorder="1" applyAlignment="1">
      <alignment horizontal="center" vertical="center"/>
    </xf>
    <xf numFmtId="37" fontId="11" fillId="5" borderId="3" xfId="0" applyFont="1" applyFill="1" applyBorder="1" applyAlignment="1">
      <alignment horizontal="center" vertical="center"/>
    </xf>
    <xf numFmtId="37" fontId="3" fillId="4" borderId="2" xfId="0" applyFont="1" applyFill="1" applyBorder="1" applyAlignment="1" applyProtection="1">
      <alignment horizontal="left" indent="1"/>
    </xf>
    <xf numFmtId="4" fontId="3" fillId="7" borderId="2" xfId="1" applyNumberFormat="1" applyFont="1" applyFill="1" applyBorder="1" applyAlignment="1">
      <alignment horizontal="right"/>
    </xf>
    <xf numFmtId="4" fontId="3" fillId="7" borderId="6" xfId="1" applyNumberFormat="1" applyFont="1" applyFill="1" applyBorder="1" applyAlignment="1">
      <alignment horizontal="right"/>
    </xf>
    <xf numFmtId="4" fontId="3" fillId="7" borderId="0" xfId="1" applyNumberFormat="1" applyFont="1" applyFill="1" applyBorder="1" applyAlignment="1">
      <alignment horizontal="right"/>
    </xf>
    <xf numFmtId="4" fontId="3" fillId="4" borderId="7" xfId="0" applyNumberFormat="1" applyFont="1" applyFill="1" applyBorder="1"/>
    <xf numFmtId="4" fontId="3" fillId="4" borderId="2" xfId="1" applyNumberFormat="1" applyFont="1" applyFill="1" applyBorder="1" applyAlignment="1">
      <alignment horizontal="right"/>
    </xf>
    <xf numFmtId="4" fontId="3" fillId="4" borderId="6" xfId="1" applyNumberFormat="1" applyFont="1" applyFill="1" applyBorder="1" applyAlignment="1">
      <alignment horizontal="right"/>
    </xf>
    <xf numFmtId="4" fontId="3" fillId="4" borderId="0" xfId="1" applyNumberFormat="1" applyFont="1" applyFill="1" applyBorder="1" applyAlignment="1">
      <alignment horizontal="right"/>
    </xf>
    <xf numFmtId="4" fontId="3" fillId="4" borderId="7" xfId="1" applyNumberFormat="1" applyFont="1" applyFill="1" applyBorder="1" applyAlignment="1">
      <alignment horizontal="right"/>
    </xf>
    <xf numFmtId="4" fontId="3" fillId="4" borderId="13" xfId="1" applyNumberFormat="1" applyFont="1" applyFill="1" applyBorder="1" applyAlignment="1">
      <alignment horizontal="right"/>
    </xf>
    <xf numFmtId="4" fontId="5" fillId="6" borderId="2" xfId="1" applyNumberFormat="1" applyFont="1" applyFill="1" applyBorder="1" applyAlignment="1">
      <alignment horizontal="right"/>
    </xf>
    <xf numFmtId="37" fontId="3" fillId="2" borderId="0" xfId="0" applyFont="1" applyFill="1" applyBorder="1" applyAlignment="1">
      <alignment horizontal="center"/>
    </xf>
    <xf numFmtId="37" fontId="13" fillId="5" borderId="7" xfId="0" applyFont="1" applyFill="1" applyBorder="1" applyAlignment="1" applyProtection="1">
      <alignment horizontal="center" vertical="center"/>
    </xf>
    <xf numFmtId="37" fontId="13" fillId="5" borderId="3" xfId="0" applyFont="1" applyFill="1" applyBorder="1" applyAlignment="1" applyProtection="1">
      <alignment horizontal="center" vertical="center"/>
    </xf>
    <xf numFmtId="37" fontId="8" fillId="2" borderId="0" xfId="0" applyFont="1" applyFill="1" applyBorder="1" applyAlignment="1" applyProtection="1">
      <alignment horizontal="center" vertical="center"/>
    </xf>
    <xf numFmtId="37" fontId="7" fillId="0" borderId="0" xfId="0" applyFont="1" applyAlignment="1" applyProtection="1">
      <alignment horizontal="center"/>
    </xf>
    <xf numFmtId="37" fontId="3" fillId="2" borderId="0" xfId="0" applyFont="1" applyFill="1" applyBorder="1" applyAlignment="1">
      <alignment horizontal="center" vertical="center"/>
    </xf>
    <xf numFmtId="37" fontId="8" fillId="2" borderId="0" xfId="0" applyFont="1" applyFill="1" applyBorder="1" applyAlignment="1" applyProtection="1">
      <alignment horizontal="center"/>
    </xf>
    <xf numFmtId="37" fontId="8" fillId="5" borderId="7" xfId="0" quotePrefix="1" applyFont="1" applyFill="1" applyBorder="1" applyAlignment="1" applyProtection="1">
      <alignment horizontal="center" vertical="center"/>
    </xf>
    <xf numFmtId="37" fontId="8" fillId="5" borderId="3" xfId="0" quotePrefix="1" applyFont="1" applyFill="1" applyBorder="1" applyAlignment="1" applyProtection="1">
      <alignment horizontal="center" vertical="center"/>
    </xf>
    <xf numFmtId="37" fontId="11" fillId="5" borderId="7" xfId="0" applyFont="1" applyFill="1" applyBorder="1" applyAlignment="1">
      <alignment horizontal="center" vertical="center" wrapText="1"/>
    </xf>
    <xf numFmtId="37" fontId="11" fillId="5" borderId="2" xfId="0" applyFont="1" applyFill="1" applyBorder="1" applyAlignment="1">
      <alignment horizontal="center" vertical="center" wrapText="1"/>
    </xf>
    <xf numFmtId="37" fontId="11" fillId="5" borderId="3" xfId="0" applyFont="1" applyFill="1" applyBorder="1" applyAlignment="1">
      <alignment horizontal="center" vertical="center" wrapText="1"/>
    </xf>
    <xf numFmtId="37" fontId="11" fillId="5" borderId="7" xfId="0" applyFont="1" applyFill="1" applyBorder="1" applyAlignment="1" applyProtection="1">
      <alignment horizontal="center" vertical="center"/>
    </xf>
    <xf numFmtId="37" fontId="11" fillId="5" borderId="2" xfId="0" applyFont="1" applyFill="1" applyBorder="1" applyAlignment="1" applyProtection="1">
      <alignment horizontal="center" vertical="center"/>
    </xf>
    <xf numFmtId="37" fontId="11" fillId="5" borderId="3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7FBA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68D494"/>
      <rgbColor rgb="00CC99FF"/>
      <rgbColor rgb="00DBEFD9"/>
      <rgbColor rgb="003366FF"/>
      <rgbColor rgb="0033CCCC"/>
      <rgbColor rgb="00FFFFCC"/>
      <rgbColor rgb="00BBE0B8"/>
      <rgbColor rgb="00996633"/>
      <rgbColor rgb="00996666"/>
      <rgbColor rgb="00666699"/>
      <rgbColor rgb="00969696"/>
      <rgbColor rgb="00FCD116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workbookViewId="0">
      <selection activeCell="D24" sqref="D24"/>
    </sheetView>
  </sheetViews>
  <sheetFormatPr baseColWidth="10" defaultRowHeight="12.75" x14ac:dyDescent="0.2"/>
  <cols>
    <col min="1" max="1" width="1.5703125" customWidth="1"/>
    <col min="2" max="2" width="56" customWidth="1"/>
    <col min="3" max="3" width="14.28515625" customWidth="1"/>
    <col min="4" max="4" width="17" bestFit="1" customWidth="1"/>
    <col min="5" max="5" width="13.28515625" bestFit="1" customWidth="1"/>
    <col min="6" max="6" width="1.42578125" customWidth="1"/>
  </cols>
  <sheetData>
    <row r="2" spans="2:6" ht="15.75" x14ac:dyDescent="0.25">
      <c r="B2" s="13" t="s">
        <v>0</v>
      </c>
      <c r="C2" s="12"/>
      <c r="D2" s="12"/>
      <c r="E2" s="12"/>
      <c r="F2" s="12"/>
    </row>
    <row r="3" spans="2:6" x14ac:dyDescent="0.2">
      <c r="B3" s="8" t="s">
        <v>139</v>
      </c>
      <c r="C3" s="14"/>
      <c r="D3" s="14"/>
      <c r="E3" s="14"/>
      <c r="F3" s="14"/>
    </row>
    <row r="4" spans="2:6" x14ac:dyDescent="0.2">
      <c r="B4" s="8" t="s">
        <v>297</v>
      </c>
      <c r="C4" s="14"/>
      <c r="D4" s="14"/>
      <c r="E4" s="14"/>
      <c r="F4" s="14"/>
    </row>
    <row r="5" spans="2:6" x14ac:dyDescent="0.2">
      <c r="B5" s="5" t="s">
        <v>5</v>
      </c>
      <c r="C5" s="14"/>
      <c r="D5" s="14"/>
      <c r="E5" s="14"/>
      <c r="F5" s="14"/>
    </row>
    <row r="6" spans="2:6" ht="12" customHeight="1" x14ac:dyDescent="0.2">
      <c r="B6" s="105" t="s">
        <v>142</v>
      </c>
      <c r="C6" s="105"/>
      <c r="D6" s="106" t="s">
        <v>136</v>
      </c>
      <c r="E6" s="107" t="s">
        <v>137</v>
      </c>
    </row>
    <row r="7" spans="2:6" hidden="1" x14ac:dyDescent="0.2">
      <c r="B7" s="39"/>
      <c r="C7" s="39"/>
      <c r="D7" s="40"/>
      <c r="E7" s="41"/>
    </row>
    <row r="8" spans="2:6" x14ac:dyDescent="0.2">
      <c r="B8" s="50" t="s">
        <v>140</v>
      </c>
      <c r="C8" s="51"/>
      <c r="D8" s="52">
        <f>SUM(C9:C10)</f>
        <v>1760677933</v>
      </c>
      <c r="E8" s="53">
        <f>D8/$D$16*100</f>
        <v>61.975120474243326</v>
      </c>
    </row>
    <row r="9" spans="2:6" ht="25.5" customHeight="1" x14ac:dyDescent="0.2">
      <c r="B9" s="54" t="s">
        <v>144</v>
      </c>
      <c r="C9" s="55">
        <f>+'PARTS. FED.MPIOS. 2021.'!D146</f>
        <v>1760539932</v>
      </c>
      <c r="D9" s="56"/>
      <c r="E9" s="57">
        <f>C9/$D$16*100</f>
        <v>61.97026289726103</v>
      </c>
    </row>
    <row r="10" spans="2:6" x14ac:dyDescent="0.2">
      <c r="B10" s="58" t="s">
        <v>143</v>
      </c>
      <c r="C10" s="59">
        <f>+'PARTS. FED.MPIOS. 2021.'!D147</f>
        <v>138001</v>
      </c>
      <c r="D10" s="56"/>
      <c r="E10" s="57">
        <f>C10/$D$16*100</f>
        <v>4.8575769822896122E-3</v>
      </c>
    </row>
    <row r="11" spans="2:6" ht="31.5" customHeight="1" x14ac:dyDescent="0.2">
      <c r="B11" s="60" t="s">
        <v>141</v>
      </c>
      <c r="C11" s="61"/>
      <c r="D11" s="62">
        <f>SUM(C12:C13)</f>
        <v>1080265206</v>
      </c>
      <c r="E11" s="63">
        <f>D11/$D$16*100</f>
        <v>38.024879525756674</v>
      </c>
    </row>
    <row r="12" spans="2:6" x14ac:dyDescent="0.2">
      <c r="B12" s="64" t="s">
        <v>295</v>
      </c>
      <c r="C12" s="65">
        <f>+'FAISM 2021.'!D146</f>
        <v>555182930</v>
      </c>
      <c r="D12" s="66"/>
      <c r="E12" s="67">
        <f>C12/$D$16*100</f>
        <v>19.542204924081023</v>
      </c>
    </row>
    <row r="13" spans="2:6" x14ac:dyDescent="0.2">
      <c r="B13" s="64" t="s">
        <v>296</v>
      </c>
      <c r="C13" s="59">
        <f>+FORTAMUN2021.!D151</f>
        <v>525082276</v>
      </c>
      <c r="D13" s="66"/>
      <c r="E13" s="67">
        <f>C13/$D$16*100</f>
        <v>18.482674601675654</v>
      </c>
    </row>
    <row r="14" spans="2:6" x14ac:dyDescent="0.2">
      <c r="B14" s="64"/>
      <c r="C14" s="61"/>
      <c r="D14" s="66"/>
      <c r="E14" s="67"/>
    </row>
    <row r="15" spans="2:6" x14ac:dyDescent="0.2">
      <c r="B15" s="61"/>
      <c r="C15" s="61"/>
      <c r="D15" s="66"/>
      <c r="E15" s="67"/>
    </row>
    <row r="16" spans="2:6" ht="13.5" thickBot="1" x14ac:dyDescent="0.25">
      <c r="B16" s="68" t="s">
        <v>138</v>
      </c>
      <c r="C16" s="61"/>
      <c r="D16" s="69">
        <f>SUM(D8:D11)</f>
        <v>2840943139</v>
      </c>
      <c r="E16" s="70">
        <f>SUM(E9:E11)</f>
        <v>100</v>
      </c>
    </row>
    <row r="17" spans="2:5" ht="13.5" thickTop="1" x14ac:dyDescent="0.2">
      <c r="B17" s="71"/>
      <c r="C17" s="71"/>
      <c r="D17" s="62"/>
      <c r="E17" s="72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153"/>
  <sheetViews>
    <sheetView showGridLines="0" topLeftCell="A140" workbookViewId="0">
      <selection activeCell="H7" sqref="H7"/>
    </sheetView>
  </sheetViews>
  <sheetFormatPr baseColWidth="10" defaultColWidth="8.42578125" defaultRowHeight="12.75" x14ac:dyDescent="0.2"/>
  <cols>
    <col min="1" max="1" width="1.42578125" customWidth="1"/>
    <col min="2" max="2" width="23.28515625" style="4" customWidth="1"/>
    <col min="3" max="3" width="17.42578125" customWidth="1"/>
    <col min="4" max="4" width="19" customWidth="1"/>
    <col min="5" max="5" width="19.85546875" style="21" customWidth="1"/>
    <col min="6" max="6" width="14.5703125" style="21" customWidth="1"/>
    <col min="7" max="7" width="2.140625" customWidth="1"/>
    <col min="8" max="8" width="19.42578125" customWidth="1"/>
    <col min="9" max="9" width="15.7109375" customWidth="1"/>
  </cols>
  <sheetData>
    <row r="1" spans="2:9" ht="12" customHeight="1" x14ac:dyDescent="0.2">
      <c r="B1" s="11"/>
      <c r="C1" s="12"/>
      <c r="D1" s="12"/>
      <c r="E1" s="12"/>
      <c r="F1" s="12"/>
    </row>
    <row r="2" spans="2:9" ht="13.5" customHeight="1" x14ac:dyDescent="0.25">
      <c r="B2" s="13" t="s">
        <v>0</v>
      </c>
      <c r="C2" s="12"/>
      <c r="D2" s="12"/>
      <c r="E2" s="12"/>
      <c r="F2" s="12"/>
    </row>
    <row r="3" spans="2:9" s="2" customFormat="1" ht="16.5" customHeight="1" x14ac:dyDescent="0.2">
      <c r="B3" s="44" t="s">
        <v>4</v>
      </c>
      <c r="C3" s="14"/>
      <c r="D3" s="14"/>
      <c r="E3" s="14"/>
      <c r="F3" s="14"/>
    </row>
    <row r="4" spans="2:9" ht="16.149999999999999" customHeight="1" x14ac:dyDescent="0.2">
      <c r="B4" s="44" t="s">
        <v>297</v>
      </c>
      <c r="C4" s="14"/>
      <c r="D4" s="14"/>
      <c r="E4" s="14"/>
      <c r="F4" s="14"/>
    </row>
    <row r="5" spans="2:9" x14ac:dyDescent="0.2">
      <c r="B5" s="137" t="s">
        <v>146</v>
      </c>
      <c r="C5" s="137"/>
      <c r="D5" s="137"/>
      <c r="E5" s="137"/>
      <c r="F5" s="137"/>
    </row>
    <row r="6" spans="2:9" ht="6" customHeight="1" x14ac:dyDescent="0.2">
      <c r="B6" s="6"/>
      <c r="C6" s="15"/>
      <c r="D6" s="15"/>
      <c r="E6" s="15"/>
      <c r="F6" s="15"/>
    </row>
    <row r="7" spans="2:9" ht="20.25" customHeight="1" x14ac:dyDescent="0.2">
      <c r="B7" s="138" t="s">
        <v>6</v>
      </c>
      <c r="C7" s="73" t="s">
        <v>298</v>
      </c>
      <c r="D7" s="74"/>
      <c r="E7" s="73" t="s">
        <v>131</v>
      </c>
      <c r="F7" s="74"/>
      <c r="G7" s="27"/>
      <c r="H7" s="28"/>
      <c r="I7" s="10"/>
    </row>
    <row r="8" spans="2:9" ht="16.5" customHeight="1" x14ac:dyDescent="0.2">
      <c r="B8" s="139"/>
      <c r="C8" s="75" t="s">
        <v>7</v>
      </c>
      <c r="D8" s="76" t="s">
        <v>8</v>
      </c>
      <c r="E8" s="75" t="s">
        <v>1</v>
      </c>
      <c r="F8" s="76" t="s">
        <v>2</v>
      </c>
      <c r="G8" s="27"/>
      <c r="H8" s="28"/>
      <c r="I8" s="10"/>
    </row>
    <row r="9" spans="2:9" s="10" customFormat="1" ht="12" hidden="1" customHeight="1" x14ac:dyDescent="0.2">
      <c r="B9" s="7"/>
      <c r="C9" s="5"/>
      <c r="D9" s="5"/>
      <c r="E9" s="5"/>
      <c r="F9" s="5"/>
      <c r="G9" s="16"/>
      <c r="H9" s="16"/>
    </row>
    <row r="10" spans="2:9" ht="17.25" customHeight="1" x14ac:dyDescent="0.2">
      <c r="B10" s="77" t="s">
        <v>9</v>
      </c>
      <c r="C10" s="78">
        <v>5776290</v>
      </c>
      <c r="D10" s="78">
        <v>6289148</v>
      </c>
      <c r="E10" s="78">
        <f>D10-C10</f>
        <v>512858</v>
      </c>
      <c r="F10" s="79">
        <f t="shared" ref="F10:F47" si="0">E10/C10*100</f>
        <v>8.8786747202789336</v>
      </c>
      <c r="G10" s="3"/>
      <c r="H10" s="3"/>
    </row>
    <row r="11" spans="2:9" ht="15" customHeight="1" x14ac:dyDescent="0.2">
      <c r="B11" s="108" t="s">
        <v>10</v>
      </c>
      <c r="C11" s="109">
        <v>12255255</v>
      </c>
      <c r="D11" s="109">
        <v>13508711</v>
      </c>
      <c r="E11" s="109">
        <f>D11-C11</f>
        <v>1253456</v>
      </c>
      <c r="F11" s="110">
        <f t="shared" si="0"/>
        <v>10.227906314474893</v>
      </c>
      <c r="G11" s="3"/>
      <c r="H11" s="3"/>
    </row>
    <row r="12" spans="2:9" ht="17.25" customHeight="1" x14ac:dyDescent="0.2">
      <c r="B12" s="77" t="s">
        <v>11</v>
      </c>
      <c r="C12" s="78">
        <v>9320793</v>
      </c>
      <c r="D12" s="78">
        <v>10289296</v>
      </c>
      <c r="E12" s="78">
        <f t="shared" ref="E12:E47" si="1">D12-C12</f>
        <v>968503</v>
      </c>
      <c r="F12" s="79">
        <f t="shared" si="0"/>
        <v>10.390778982002926</v>
      </c>
      <c r="G12" s="3"/>
      <c r="H12" s="3"/>
    </row>
    <row r="13" spans="2:9" ht="15" customHeight="1" x14ac:dyDescent="0.2">
      <c r="B13" s="108" t="s">
        <v>12</v>
      </c>
      <c r="C13" s="109">
        <v>6536147</v>
      </c>
      <c r="D13" s="109">
        <v>6838155</v>
      </c>
      <c r="E13" s="109">
        <f t="shared" si="1"/>
        <v>302008</v>
      </c>
      <c r="F13" s="110">
        <f t="shared" si="0"/>
        <v>4.6205815138490616</v>
      </c>
      <c r="G13" s="3"/>
      <c r="H13" s="3"/>
    </row>
    <row r="14" spans="2:9" ht="17.25" customHeight="1" x14ac:dyDescent="0.2">
      <c r="B14" s="77" t="s">
        <v>13</v>
      </c>
      <c r="C14" s="78">
        <v>5781794</v>
      </c>
      <c r="D14" s="78">
        <v>6283836</v>
      </c>
      <c r="E14" s="78">
        <f t="shared" si="1"/>
        <v>502042</v>
      </c>
      <c r="F14" s="79">
        <f t="shared" si="0"/>
        <v>8.6831526685315996</v>
      </c>
      <c r="G14" s="3"/>
      <c r="H14" s="3"/>
    </row>
    <row r="15" spans="2:9" ht="15" customHeight="1" x14ac:dyDescent="0.2">
      <c r="B15" s="108" t="s">
        <v>14</v>
      </c>
      <c r="C15" s="109">
        <v>37838575</v>
      </c>
      <c r="D15" s="109">
        <v>40890912</v>
      </c>
      <c r="E15" s="109">
        <f t="shared" si="1"/>
        <v>3052337</v>
      </c>
      <c r="F15" s="110">
        <f t="shared" si="0"/>
        <v>8.0667334856029864</v>
      </c>
      <c r="G15" s="3"/>
      <c r="H15" s="3"/>
    </row>
    <row r="16" spans="2:9" ht="17.25" customHeight="1" x14ac:dyDescent="0.2">
      <c r="B16" s="77" t="s">
        <v>15</v>
      </c>
      <c r="C16" s="78">
        <v>4147977</v>
      </c>
      <c r="D16" s="78">
        <v>4346872</v>
      </c>
      <c r="E16" s="78">
        <f>D16-C16</f>
        <v>198895</v>
      </c>
      <c r="F16" s="79">
        <f t="shared" si="0"/>
        <v>4.7949880146394248</v>
      </c>
      <c r="G16" s="3"/>
      <c r="H16" s="3"/>
    </row>
    <row r="17" spans="2:8" ht="15" customHeight="1" x14ac:dyDescent="0.2">
      <c r="B17" s="108" t="s">
        <v>16</v>
      </c>
      <c r="C17" s="109">
        <v>21060655</v>
      </c>
      <c r="D17" s="109">
        <v>22018533</v>
      </c>
      <c r="E17" s="109">
        <f t="shared" si="1"/>
        <v>957878</v>
      </c>
      <c r="F17" s="110">
        <f t="shared" si="0"/>
        <v>4.5481871290327867</v>
      </c>
      <c r="G17" s="3"/>
      <c r="H17" s="3"/>
    </row>
    <row r="18" spans="2:8" ht="17.25" customHeight="1" x14ac:dyDescent="0.2">
      <c r="B18" s="77" t="s">
        <v>17</v>
      </c>
      <c r="C18" s="78">
        <v>13452855</v>
      </c>
      <c r="D18" s="78">
        <v>15601229</v>
      </c>
      <c r="E18" s="78">
        <f t="shared" si="1"/>
        <v>2148374</v>
      </c>
      <c r="F18" s="79">
        <f t="shared" si="0"/>
        <v>15.96965105176559</v>
      </c>
      <c r="G18" s="3"/>
      <c r="H18" s="3"/>
    </row>
    <row r="19" spans="2:8" ht="15" customHeight="1" x14ac:dyDescent="0.2">
      <c r="B19" s="108" t="s">
        <v>18</v>
      </c>
      <c r="C19" s="109">
        <v>21503267</v>
      </c>
      <c r="D19" s="109">
        <v>23995579</v>
      </c>
      <c r="E19" s="109">
        <f t="shared" si="1"/>
        <v>2492312</v>
      </c>
      <c r="F19" s="110">
        <f t="shared" si="0"/>
        <v>11.590387637376217</v>
      </c>
      <c r="G19" s="3"/>
      <c r="H19" s="3"/>
    </row>
    <row r="20" spans="2:8" ht="17.25" customHeight="1" x14ac:dyDescent="0.2">
      <c r="B20" s="77" t="s">
        <v>19</v>
      </c>
      <c r="C20" s="78">
        <v>6380092</v>
      </c>
      <c r="D20" s="78">
        <v>6630518</v>
      </c>
      <c r="E20" s="78">
        <f t="shared" si="1"/>
        <v>250426</v>
      </c>
      <c r="F20" s="79">
        <f t="shared" si="0"/>
        <v>3.9251158133769857</v>
      </c>
      <c r="G20" s="3"/>
      <c r="H20" s="3"/>
    </row>
    <row r="21" spans="2:8" ht="15" customHeight="1" x14ac:dyDescent="0.2">
      <c r="B21" s="108" t="s">
        <v>20</v>
      </c>
      <c r="C21" s="109">
        <v>15793182</v>
      </c>
      <c r="D21" s="109">
        <v>16607568</v>
      </c>
      <c r="E21" s="109">
        <f t="shared" si="1"/>
        <v>814386</v>
      </c>
      <c r="F21" s="110">
        <f t="shared" si="0"/>
        <v>5.1565669286911273</v>
      </c>
      <c r="G21" s="3"/>
      <c r="H21" s="3"/>
    </row>
    <row r="22" spans="2:8" ht="17.25" customHeight="1" x14ac:dyDescent="0.2">
      <c r="B22" s="77" t="s">
        <v>21</v>
      </c>
      <c r="C22" s="78">
        <v>8942123</v>
      </c>
      <c r="D22" s="78">
        <v>9392738</v>
      </c>
      <c r="E22" s="78">
        <f t="shared" si="1"/>
        <v>450615</v>
      </c>
      <c r="F22" s="79">
        <f t="shared" si="0"/>
        <v>5.0392395631328268</v>
      </c>
      <c r="G22" s="3"/>
      <c r="H22" s="3"/>
    </row>
    <row r="23" spans="2:8" ht="15" customHeight="1" x14ac:dyDescent="0.2">
      <c r="B23" s="108" t="s">
        <v>22</v>
      </c>
      <c r="C23" s="109">
        <v>7981378</v>
      </c>
      <c r="D23" s="109">
        <v>8149357</v>
      </c>
      <c r="E23" s="109">
        <f t="shared" si="1"/>
        <v>167979</v>
      </c>
      <c r="F23" s="110">
        <f t="shared" si="0"/>
        <v>2.104636567770628</v>
      </c>
      <c r="G23" s="3"/>
      <c r="H23" s="3"/>
    </row>
    <row r="24" spans="2:8" ht="17.25" customHeight="1" x14ac:dyDescent="0.2">
      <c r="B24" s="77" t="s">
        <v>23</v>
      </c>
      <c r="C24" s="78">
        <v>20894301</v>
      </c>
      <c r="D24" s="78">
        <v>21787491</v>
      </c>
      <c r="E24" s="78">
        <f t="shared" si="1"/>
        <v>893190</v>
      </c>
      <c r="F24" s="79">
        <f t="shared" si="0"/>
        <v>4.2748020141951626</v>
      </c>
      <c r="G24" s="3"/>
      <c r="H24" s="3"/>
    </row>
    <row r="25" spans="2:8" ht="15" customHeight="1" x14ac:dyDescent="0.2">
      <c r="B25" s="108" t="s">
        <v>24</v>
      </c>
      <c r="C25" s="109">
        <v>8314796</v>
      </c>
      <c r="D25" s="109">
        <v>9310722</v>
      </c>
      <c r="E25" s="109">
        <f t="shared" si="1"/>
        <v>995926</v>
      </c>
      <c r="F25" s="110">
        <f t="shared" si="0"/>
        <v>11.977756279288151</v>
      </c>
      <c r="G25" s="3"/>
      <c r="H25" s="3"/>
    </row>
    <row r="26" spans="2:8" ht="17.25" customHeight="1" x14ac:dyDescent="0.2">
      <c r="B26" s="77" t="s">
        <v>25</v>
      </c>
      <c r="C26" s="78">
        <v>11584410</v>
      </c>
      <c r="D26" s="78">
        <v>12012801</v>
      </c>
      <c r="E26" s="78">
        <f t="shared" si="1"/>
        <v>428391</v>
      </c>
      <c r="F26" s="79">
        <f t="shared" si="0"/>
        <v>3.6979958409621205</v>
      </c>
      <c r="G26" s="3"/>
      <c r="H26" s="3"/>
    </row>
    <row r="27" spans="2:8" ht="15" customHeight="1" x14ac:dyDescent="0.2">
      <c r="B27" s="108" t="s">
        <v>26</v>
      </c>
      <c r="C27" s="109">
        <v>4874812</v>
      </c>
      <c r="D27" s="109">
        <v>5340145</v>
      </c>
      <c r="E27" s="109">
        <f t="shared" si="1"/>
        <v>465333</v>
      </c>
      <c r="F27" s="110">
        <f t="shared" si="0"/>
        <v>9.545660427520076</v>
      </c>
      <c r="G27" s="3"/>
      <c r="H27" s="3"/>
    </row>
    <row r="28" spans="2:8" ht="17.25" customHeight="1" x14ac:dyDescent="0.2">
      <c r="B28" s="77" t="s">
        <v>27</v>
      </c>
      <c r="C28" s="78">
        <v>8852377</v>
      </c>
      <c r="D28" s="78">
        <v>9797188</v>
      </c>
      <c r="E28" s="78">
        <f t="shared" si="1"/>
        <v>944811</v>
      </c>
      <c r="F28" s="79">
        <f t="shared" si="0"/>
        <v>10.672963883033901</v>
      </c>
      <c r="G28" s="3"/>
      <c r="H28" s="3"/>
    </row>
    <row r="29" spans="2:8" ht="15" customHeight="1" x14ac:dyDescent="0.2">
      <c r="B29" s="108" t="s">
        <v>28</v>
      </c>
      <c r="C29" s="109">
        <v>10171567</v>
      </c>
      <c r="D29" s="109">
        <v>11131592</v>
      </c>
      <c r="E29" s="109">
        <f t="shared" si="1"/>
        <v>960025</v>
      </c>
      <c r="F29" s="110">
        <f t="shared" si="0"/>
        <v>9.4383195824202897</v>
      </c>
      <c r="G29" s="3"/>
      <c r="H29" s="3"/>
    </row>
    <row r="30" spans="2:8" ht="17.25" customHeight="1" x14ac:dyDescent="0.2">
      <c r="B30" s="77" t="s">
        <v>29</v>
      </c>
      <c r="C30" s="78">
        <v>5825045</v>
      </c>
      <c r="D30" s="78">
        <v>6221404</v>
      </c>
      <c r="E30" s="78">
        <f t="shared" si="1"/>
        <v>396359</v>
      </c>
      <c r="F30" s="79">
        <f t="shared" si="0"/>
        <v>6.8043937857990802</v>
      </c>
      <c r="G30" s="3"/>
      <c r="H30" s="3"/>
    </row>
    <row r="31" spans="2:8" ht="15" customHeight="1" x14ac:dyDescent="0.2">
      <c r="B31" s="108" t="s">
        <v>30</v>
      </c>
      <c r="C31" s="109">
        <v>9517641</v>
      </c>
      <c r="D31" s="109">
        <v>9895404</v>
      </c>
      <c r="E31" s="109">
        <f t="shared" si="1"/>
        <v>377763</v>
      </c>
      <c r="F31" s="110">
        <f t="shared" si="0"/>
        <v>3.9690822547309783</v>
      </c>
      <c r="G31" s="3"/>
      <c r="H31" s="3"/>
    </row>
    <row r="32" spans="2:8" ht="17.25" customHeight="1" x14ac:dyDescent="0.2">
      <c r="B32" s="77" t="s">
        <v>31</v>
      </c>
      <c r="C32" s="78">
        <v>5337283</v>
      </c>
      <c r="D32" s="78">
        <v>6073554</v>
      </c>
      <c r="E32" s="78">
        <f t="shared" si="1"/>
        <v>736271</v>
      </c>
      <c r="F32" s="79">
        <f t="shared" si="0"/>
        <v>13.794865290073618</v>
      </c>
      <c r="G32" s="3"/>
      <c r="H32" s="3"/>
    </row>
    <row r="33" spans="2:8" ht="15" customHeight="1" x14ac:dyDescent="0.2">
      <c r="B33" s="108" t="s">
        <v>32</v>
      </c>
      <c r="C33" s="109">
        <v>7585763</v>
      </c>
      <c r="D33" s="109">
        <v>7837072</v>
      </c>
      <c r="E33" s="109">
        <f t="shared" si="1"/>
        <v>251309</v>
      </c>
      <c r="F33" s="110">
        <f t="shared" si="0"/>
        <v>3.3129033954791365</v>
      </c>
      <c r="G33" s="3"/>
      <c r="H33" s="3"/>
    </row>
    <row r="34" spans="2:8" ht="17.25" customHeight="1" x14ac:dyDescent="0.2">
      <c r="B34" s="77" t="s">
        <v>33</v>
      </c>
      <c r="C34" s="78">
        <v>12189653</v>
      </c>
      <c r="D34" s="78">
        <v>13429312</v>
      </c>
      <c r="E34" s="78">
        <f t="shared" si="1"/>
        <v>1239659</v>
      </c>
      <c r="F34" s="79">
        <f t="shared" si="0"/>
        <v>10.169764471556327</v>
      </c>
      <c r="G34" s="3"/>
      <c r="H34" s="3"/>
    </row>
    <row r="35" spans="2:8" ht="15" customHeight="1" x14ac:dyDescent="0.2">
      <c r="B35" s="108" t="s">
        <v>34</v>
      </c>
      <c r="C35" s="109">
        <v>7875149</v>
      </c>
      <c r="D35" s="109">
        <v>8263321</v>
      </c>
      <c r="E35" s="109">
        <f t="shared" si="1"/>
        <v>388172</v>
      </c>
      <c r="F35" s="110">
        <f t="shared" si="0"/>
        <v>4.9290749927398201</v>
      </c>
      <c r="G35" s="3"/>
      <c r="H35" s="3"/>
    </row>
    <row r="36" spans="2:8" ht="17.25" customHeight="1" x14ac:dyDescent="0.2">
      <c r="B36" s="77" t="s">
        <v>35</v>
      </c>
      <c r="C36" s="78">
        <v>3515301</v>
      </c>
      <c r="D36" s="78">
        <v>3690005</v>
      </c>
      <c r="E36" s="78">
        <f t="shared" si="1"/>
        <v>174704</v>
      </c>
      <c r="F36" s="79">
        <f t="shared" si="0"/>
        <v>4.9698162404869457</v>
      </c>
      <c r="G36" s="3"/>
      <c r="H36" s="3"/>
    </row>
    <row r="37" spans="2:8" ht="15" customHeight="1" x14ac:dyDescent="0.2">
      <c r="B37" s="108" t="s">
        <v>36</v>
      </c>
      <c r="C37" s="109">
        <v>3683647</v>
      </c>
      <c r="D37" s="109">
        <v>3818534</v>
      </c>
      <c r="E37" s="109">
        <f t="shared" si="1"/>
        <v>134887</v>
      </c>
      <c r="F37" s="110">
        <f t="shared" si="0"/>
        <v>3.6617786666311942</v>
      </c>
      <c r="G37" s="3"/>
      <c r="H37" s="3"/>
    </row>
    <row r="38" spans="2:8" ht="17.25" customHeight="1" x14ac:dyDescent="0.2">
      <c r="B38" s="77" t="s">
        <v>37</v>
      </c>
      <c r="C38" s="78">
        <v>8447801</v>
      </c>
      <c r="D38" s="78">
        <v>9239842</v>
      </c>
      <c r="E38" s="78">
        <f t="shared" si="1"/>
        <v>792041</v>
      </c>
      <c r="F38" s="79">
        <f t="shared" si="0"/>
        <v>9.3757061748968749</v>
      </c>
      <c r="G38" s="3"/>
      <c r="H38" s="3"/>
    </row>
    <row r="39" spans="2:8" ht="15" customHeight="1" x14ac:dyDescent="0.2">
      <c r="B39" s="108" t="s">
        <v>38</v>
      </c>
      <c r="C39" s="109">
        <v>5810564</v>
      </c>
      <c r="D39" s="109">
        <v>6287337</v>
      </c>
      <c r="E39" s="109">
        <f t="shared" si="1"/>
        <v>476773</v>
      </c>
      <c r="F39" s="110">
        <f t="shared" si="0"/>
        <v>8.2052792121384428</v>
      </c>
      <c r="G39" s="3"/>
      <c r="H39" s="3"/>
    </row>
    <row r="40" spans="2:8" ht="17.25" customHeight="1" x14ac:dyDescent="0.2">
      <c r="B40" s="77" t="s">
        <v>39</v>
      </c>
      <c r="C40" s="78">
        <v>7637398</v>
      </c>
      <c r="D40" s="78">
        <v>7989535</v>
      </c>
      <c r="E40" s="78">
        <f t="shared" si="1"/>
        <v>352137</v>
      </c>
      <c r="F40" s="79">
        <f t="shared" si="0"/>
        <v>4.6106933277537721</v>
      </c>
      <c r="G40" s="3"/>
      <c r="H40" s="3"/>
    </row>
    <row r="41" spans="2:8" ht="15" customHeight="1" x14ac:dyDescent="0.2">
      <c r="B41" s="108" t="s">
        <v>40</v>
      </c>
      <c r="C41" s="109">
        <v>6506362</v>
      </c>
      <c r="D41" s="109">
        <v>6761238</v>
      </c>
      <c r="E41" s="109">
        <f t="shared" si="1"/>
        <v>254876</v>
      </c>
      <c r="F41" s="110">
        <f t="shared" si="0"/>
        <v>3.9173350637422262</v>
      </c>
      <c r="G41" s="3"/>
      <c r="H41" s="3"/>
    </row>
    <row r="42" spans="2:8" ht="17.25" customHeight="1" x14ac:dyDescent="0.2">
      <c r="B42" s="77" t="s">
        <v>41</v>
      </c>
      <c r="C42" s="78">
        <v>8389580</v>
      </c>
      <c r="D42" s="78">
        <v>8831646</v>
      </c>
      <c r="E42" s="78">
        <f t="shared" si="1"/>
        <v>442066</v>
      </c>
      <c r="F42" s="79">
        <f t="shared" si="0"/>
        <v>5.2692268266111055</v>
      </c>
      <c r="G42" s="3"/>
      <c r="H42" s="3"/>
    </row>
    <row r="43" spans="2:8" ht="15" customHeight="1" x14ac:dyDescent="0.2">
      <c r="B43" s="108" t="s">
        <v>42</v>
      </c>
      <c r="C43" s="109">
        <v>34751477</v>
      </c>
      <c r="D43" s="109">
        <v>38688782</v>
      </c>
      <c r="E43" s="109">
        <f t="shared" si="1"/>
        <v>3937305</v>
      </c>
      <c r="F43" s="110">
        <f t="shared" si="0"/>
        <v>11.329892539531485</v>
      </c>
      <c r="G43" s="3"/>
      <c r="H43" s="3"/>
    </row>
    <row r="44" spans="2:8" ht="17.25" customHeight="1" x14ac:dyDescent="0.2">
      <c r="B44" s="77" t="s">
        <v>43</v>
      </c>
      <c r="C44" s="78">
        <v>15465302</v>
      </c>
      <c r="D44" s="78">
        <v>16779780</v>
      </c>
      <c r="E44" s="78">
        <f t="shared" si="1"/>
        <v>1314478</v>
      </c>
      <c r="F44" s="79">
        <f t="shared" si="0"/>
        <v>8.4995301094023255</v>
      </c>
      <c r="G44" s="3"/>
      <c r="H44" s="3"/>
    </row>
    <row r="45" spans="2:8" ht="15" customHeight="1" x14ac:dyDescent="0.2">
      <c r="B45" s="108" t="s">
        <v>44</v>
      </c>
      <c r="C45" s="109">
        <v>5826861</v>
      </c>
      <c r="D45" s="109">
        <v>6508141</v>
      </c>
      <c r="E45" s="109">
        <f t="shared" si="1"/>
        <v>681280</v>
      </c>
      <c r="F45" s="110">
        <f t="shared" si="0"/>
        <v>11.692058554339978</v>
      </c>
      <c r="G45" s="3"/>
      <c r="H45" s="3"/>
    </row>
    <row r="46" spans="2:8" ht="17.25" customHeight="1" x14ac:dyDescent="0.2">
      <c r="B46" s="77" t="s">
        <v>45</v>
      </c>
      <c r="C46" s="78">
        <v>4573051</v>
      </c>
      <c r="D46" s="78">
        <v>4778601</v>
      </c>
      <c r="E46" s="78">
        <f t="shared" si="1"/>
        <v>205550</v>
      </c>
      <c r="F46" s="79">
        <f t="shared" si="0"/>
        <v>4.4948110134787473</v>
      </c>
      <c r="G46" s="3"/>
      <c r="H46" s="3"/>
    </row>
    <row r="47" spans="2:8" ht="15" customHeight="1" x14ac:dyDescent="0.2">
      <c r="B47" s="108" t="s">
        <v>46</v>
      </c>
      <c r="C47" s="109">
        <v>20726890</v>
      </c>
      <c r="D47" s="109">
        <v>23414847</v>
      </c>
      <c r="E47" s="109">
        <f t="shared" si="1"/>
        <v>2687957</v>
      </c>
      <c r="F47" s="110">
        <f t="shared" si="0"/>
        <v>12.968453057839358</v>
      </c>
      <c r="G47" s="3"/>
      <c r="H47" s="3"/>
    </row>
    <row r="48" spans="2:8" ht="17.25" customHeight="1" x14ac:dyDescent="0.2">
      <c r="B48" s="77"/>
      <c r="C48" s="78"/>
      <c r="D48" s="78"/>
      <c r="E48" s="78"/>
      <c r="F48" s="79"/>
      <c r="G48" s="3"/>
      <c r="H48" s="3"/>
    </row>
    <row r="51" spans="2:11" ht="18.600000000000001" customHeight="1" x14ac:dyDescent="0.2">
      <c r="B51" s="46" t="s">
        <v>0</v>
      </c>
      <c r="C51" s="12"/>
      <c r="D51" s="12"/>
      <c r="E51" s="12"/>
      <c r="F51" s="12"/>
    </row>
    <row r="52" spans="2:11" s="2" customFormat="1" ht="16.5" customHeight="1" x14ac:dyDescent="0.2">
      <c r="B52" s="44" t="s">
        <v>4</v>
      </c>
      <c r="C52" s="14"/>
      <c r="D52" s="14"/>
      <c r="E52" s="14"/>
      <c r="F52" s="14"/>
      <c r="K52" s="29"/>
    </row>
    <row r="53" spans="2:11" ht="15" customHeight="1" x14ac:dyDescent="0.2">
      <c r="B53" s="44" t="str">
        <f>+B4</f>
        <v>POR EL  PERIODO  DEL 1o. DE ENERO AL 31 DE MARZO DEL AÑO 2021.</v>
      </c>
      <c r="C53" s="14"/>
      <c r="D53" s="14"/>
      <c r="E53" s="14"/>
      <c r="F53" s="14"/>
    </row>
    <row r="54" spans="2:11" ht="10.5" customHeight="1" x14ac:dyDescent="0.2">
      <c r="B54" s="137" t="s">
        <v>146</v>
      </c>
      <c r="C54" s="137"/>
      <c r="D54" s="137"/>
      <c r="E54" s="137"/>
      <c r="F54" s="137"/>
    </row>
    <row r="55" spans="2:11" ht="5.25" customHeight="1" x14ac:dyDescent="0.2">
      <c r="B55" s="6"/>
      <c r="C55" s="15"/>
      <c r="D55" s="15"/>
      <c r="E55" s="15"/>
      <c r="F55" s="15"/>
    </row>
    <row r="56" spans="2:11" ht="20.25" customHeight="1" x14ac:dyDescent="0.2">
      <c r="B56" s="138" t="s">
        <v>6</v>
      </c>
      <c r="C56" s="73" t="s">
        <v>298</v>
      </c>
      <c r="D56" s="74"/>
      <c r="E56" s="73" t="s">
        <v>131</v>
      </c>
      <c r="F56" s="74"/>
      <c r="G56" s="27"/>
    </row>
    <row r="57" spans="2:11" ht="15.75" customHeight="1" x14ac:dyDescent="0.2">
      <c r="B57" s="139"/>
      <c r="C57" s="75" t="s">
        <v>7</v>
      </c>
      <c r="D57" s="76" t="s">
        <v>8</v>
      </c>
      <c r="E57" s="75" t="s">
        <v>1</v>
      </c>
      <c r="F57" s="76" t="s">
        <v>2</v>
      </c>
      <c r="G57" s="27"/>
    </row>
    <row r="58" spans="2:11" hidden="1" x14ac:dyDescent="0.2">
      <c r="B58" s="7"/>
      <c r="C58" s="5"/>
      <c r="D58" s="5"/>
      <c r="E58" s="5"/>
      <c r="F58" s="5"/>
    </row>
    <row r="59" spans="2:11" ht="17.25" customHeight="1" x14ac:dyDescent="0.2">
      <c r="B59" s="77" t="s">
        <v>47</v>
      </c>
      <c r="C59" s="78">
        <v>4878831</v>
      </c>
      <c r="D59" s="78">
        <v>6251484</v>
      </c>
      <c r="E59" s="78">
        <f t="shared" ref="E59:E65" si="2">D59-C59</f>
        <v>1372653</v>
      </c>
      <c r="F59" s="79">
        <f t="shared" ref="F59:F65" si="3">E59/C59*100</f>
        <v>28.134874932130259</v>
      </c>
      <c r="G59" s="3"/>
      <c r="H59" s="3"/>
    </row>
    <row r="60" spans="2:11" ht="15" customHeight="1" x14ac:dyDescent="0.2">
      <c r="B60" s="108" t="s">
        <v>48</v>
      </c>
      <c r="C60" s="109">
        <v>7605964</v>
      </c>
      <c r="D60" s="109">
        <v>8058889</v>
      </c>
      <c r="E60" s="109">
        <f t="shared" si="2"/>
        <v>452925</v>
      </c>
      <c r="F60" s="110">
        <f t="shared" si="3"/>
        <v>5.9548664705749328</v>
      </c>
      <c r="G60" s="3"/>
      <c r="H60" s="3"/>
    </row>
    <row r="61" spans="2:11" ht="17.25" customHeight="1" x14ac:dyDescent="0.2">
      <c r="B61" s="77" t="s">
        <v>49</v>
      </c>
      <c r="C61" s="78">
        <v>7412173</v>
      </c>
      <c r="D61" s="78">
        <v>7686637</v>
      </c>
      <c r="E61" s="78">
        <f t="shared" si="2"/>
        <v>274464</v>
      </c>
      <c r="F61" s="79">
        <f t="shared" si="3"/>
        <v>3.7028817325229726</v>
      </c>
      <c r="G61" s="3"/>
      <c r="H61" s="3"/>
    </row>
    <row r="62" spans="2:11" ht="15" customHeight="1" x14ac:dyDescent="0.2">
      <c r="B62" s="108" t="s">
        <v>50</v>
      </c>
      <c r="C62" s="109">
        <v>6407202</v>
      </c>
      <c r="D62" s="109">
        <v>6918258</v>
      </c>
      <c r="E62" s="109">
        <f t="shared" si="2"/>
        <v>511056</v>
      </c>
      <c r="F62" s="110">
        <f t="shared" si="3"/>
        <v>7.9762741989405042</v>
      </c>
      <c r="G62" s="3"/>
      <c r="H62" s="3"/>
    </row>
    <row r="63" spans="2:11" ht="17.25" customHeight="1" x14ac:dyDescent="0.2">
      <c r="B63" s="77" t="s">
        <v>51</v>
      </c>
      <c r="C63" s="78">
        <v>25831592</v>
      </c>
      <c r="D63" s="78">
        <v>28150388</v>
      </c>
      <c r="E63" s="78">
        <f t="shared" si="2"/>
        <v>2318796</v>
      </c>
      <c r="F63" s="79">
        <f t="shared" si="3"/>
        <v>8.9765895961812969</v>
      </c>
      <c r="G63" s="3"/>
      <c r="H63" s="3"/>
    </row>
    <row r="64" spans="2:11" ht="15" customHeight="1" x14ac:dyDescent="0.2">
      <c r="B64" s="108" t="s">
        <v>52</v>
      </c>
      <c r="C64" s="109">
        <v>6064321</v>
      </c>
      <c r="D64" s="109">
        <v>6543858</v>
      </c>
      <c r="E64" s="109">
        <f t="shared" si="2"/>
        <v>479537</v>
      </c>
      <c r="F64" s="110">
        <f t="shared" si="3"/>
        <v>7.9075134710052453</v>
      </c>
      <c r="G64" s="3"/>
      <c r="H64" s="3"/>
    </row>
    <row r="65" spans="2:8" ht="17.25" customHeight="1" x14ac:dyDescent="0.2">
      <c r="B65" s="77" t="s">
        <v>53</v>
      </c>
      <c r="C65" s="78">
        <v>12391556</v>
      </c>
      <c r="D65" s="78">
        <v>12828816</v>
      </c>
      <c r="E65" s="78">
        <f t="shared" si="2"/>
        <v>437260</v>
      </c>
      <c r="F65" s="79">
        <f t="shared" si="3"/>
        <v>3.5286932488543004</v>
      </c>
      <c r="G65" s="3"/>
      <c r="H65" s="3"/>
    </row>
    <row r="66" spans="2:8" ht="15" customHeight="1" x14ac:dyDescent="0.2">
      <c r="B66" s="108" t="s">
        <v>55</v>
      </c>
      <c r="C66" s="109">
        <v>6775765</v>
      </c>
      <c r="D66" s="109">
        <v>7028326</v>
      </c>
      <c r="E66" s="109">
        <f t="shared" ref="E66:E95" si="4">D66-C66</f>
        <v>252561</v>
      </c>
      <c r="F66" s="110">
        <f t="shared" ref="F66:F95" si="5">E66/C66*100</f>
        <v>3.7274167566319081</v>
      </c>
      <c r="G66" s="3"/>
      <c r="H66" s="3"/>
    </row>
    <row r="67" spans="2:8" ht="17.25" customHeight="1" x14ac:dyDescent="0.2">
      <c r="B67" s="77" t="s">
        <v>56</v>
      </c>
      <c r="C67" s="78">
        <v>8430099</v>
      </c>
      <c r="D67" s="78">
        <v>9416932</v>
      </c>
      <c r="E67" s="78">
        <f t="shared" si="4"/>
        <v>986833</v>
      </c>
      <c r="F67" s="79">
        <f t="shared" si="5"/>
        <v>11.706066559835181</v>
      </c>
      <c r="G67" s="3"/>
      <c r="H67" s="3"/>
    </row>
    <row r="68" spans="2:8" ht="15" customHeight="1" x14ac:dyDescent="0.2">
      <c r="B68" s="108" t="s">
        <v>57</v>
      </c>
      <c r="C68" s="109">
        <v>4288241</v>
      </c>
      <c r="D68" s="109">
        <v>4787028</v>
      </c>
      <c r="E68" s="109">
        <f t="shared" si="4"/>
        <v>498787</v>
      </c>
      <c r="F68" s="110">
        <f t="shared" si="5"/>
        <v>11.631505785239217</v>
      </c>
      <c r="G68" s="3"/>
      <c r="H68" s="3"/>
    </row>
    <row r="69" spans="2:8" ht="17.25" customHeight="1" x14ac:dyDescent="0.2">
      <c r="B69" s="77" t="s">
        <v>58</v>
      </c>
      <c r="C69" s="78">
        <v>12857128</v>
      </c>
      <c r="D69" s="78">
        <v>13787226</v>
      </c>
      <c r="E69" s="78">
        <f t="shared" si="4"/>
        <v>930098</v>
      </c>
      <c r="F69" s="79">
        <f t="shared" si="5"/>
        <v>7.2341039149645239</v>
      </c>
      <c r="G69" s="3"/>
      <c r="H69" s="3"/>
    </row>
    <row r="70" spans="2:8" ht="15" customHeight="1" x14ac:dyDescent="0.2">
      <c r="B70" s="108" t="s">
        <v>59</v>
      </c>
      <c r="C70" s="109">
        <v>23833376</v>
      </c>
      <c r="D70" s="109">
        <v>25736489</v>
      </c>
      <c r="E70" s="109">
        <f t="shared" si="4"/>
        <v>1903113</v>
      </c>
      <c r="F70" s="110">
        <f t="shared" si="5"/>
        <v>7.985075215529684</v>
      </c>
      <c r="G70" s="3"/>
      <c r="H70" s="3"/>
    </row>
    <row r="71" spans="2:8" ht="17.25" customHeight="1" x14ac:dyDescent="0.2">
      <c r="B71" s="77" t="s">
        <v>60</v>
      </c>
      <c r="C71" s="78">
        <v>6389568</v>
      </c>
      <c r="D71" s="78">
        <v>7001613</v>
      </c>
      <c r="E71" s="78">
        <f t="shared" si="4"/>
        <v>612045</v>
      </c>
      <c r="F71" s="79">
        <f t="shared" si="5"/>
        <v>9.5788165960515634</v>
      </c>
      <c r="G71" s="3"/>
      <c r="H71" s="3"/>
    </row>
    <row r="72" spans="2:8" ht="15" customHeight="1" x14ac:dyDescent="0.2">
      <c r="B72" s="108" t="s">
        <v>61</v>
      </c>
      <c r="C72" s="109">
        <v>54060747</v>
      </c>
      <c r="D72" s="109">
        <v>63253033</v>
      </c>
      <c r="E72" s="109">
        <f t="shared" si="4"/>
        <v>9192286</v>
      </c>
      <c r="F72" s="110">
        <f t="shared" si="5"/>
        <v>17.003623719812825</v>
      </c>
      <c r="G72" s="3"/>
      <c r="H72" s="3"/>
    </row>
    <row r="73" spans="2:8" ht="17.25" customHeight="1" x14ac:dyDescent="0.2">
      <c r="B73" s="77" t="s">
        <v>62</v>
      </c>
      <c r="C73" s="78">
        <v>185220145</v>
      </c>
      <c r="D73" s="78">
        <v>228972348</v>
      </c>
      <c r="E73" s="78">
        <f t="shared" si="4"/>
        <v>43752203</v>
      </c>
      <c r="F73" s="79">
        <f t="shared" si="5"/>
        <v>23.621730238900309</v>
      </c>
      <c r="G73" s="3"/>
      <c r="H73" s="3"/>
    </row>
    <row r="74" spans="2:8" ht="15" customHeight="1" x14ac:dyDescent="0.2">
      <c r="B74" s="108" t="s">
        <v>63</v>
      </c>
      <c r="C74" s="109">
        <v>4628480</v>
      </c>
      <c r="D74" s="109">
        <v>5139152</v>
      </c>
      <c r="E74" s="109">
        <f t="shared" si="4"/>
        <v>510672</v>
      </c>
      <c r="F74" s="110">
        <f t="shared" si="5"/>
        <v>11.033254977876105</v>
      </c>
      <c r="G74" s="3"/>
      <c r="H74" s="3"/>
    </row>
    <row r="75" spans="2:8" ht="17.25" customHeight="1" x14ac:dyDescent="0.2">
      <c r="B75" s="77" t="s">
        <v>64</v>
      </c>
      <c r="C75" s="78">
        <v>14570917</v>
      </c>
      <c r="D75" s="78">
        <v>15177637</v>
      </c>
      <c r="E75" s="78">
        <f t="shared" si="4"/>
        <v>606720</v>
      </c>
      <c r="F75" s="79">
        <f t="shared" si="5"/>
        <v>4.1639108918127805</v>
      </c>
      <c r="G75" s="3"/>
      <c r="H75" s="3"/>
    </row>
    <row r="76" spans="2:8" ht="15" customHeight="1" x14ac:dyDescent="0.2">
      <c r="B76" s="108" t="s">
        <v>65</v>
      </c>
      <c r="C76" s="109">
        <v>10188572</v>
      </c>
      <c r="D76" s="109">
        <v>10820986</v>
      </c>
      <c r="E76" s="109">
        <f t="shared" si="4"/>
        <v>632414</v>
      </c>
      <c r="F76" s="110">
        <f t="shared" si="5"/>
        <v>6.2070916316830269</v>
      </c>
      <c r="G76" s="3"/>
      <c r="H76" s="3"/>
    </row>
    <row r="77" spans="2:8" ht="17.25" customHeight="1" x14ac:dyDescent="0.2">
      <c r="B77" s="77" t="s">
        <v>66</v>
      </c>
      <c r="C77" s="78">
        <v>7275485</v>
      </c>
      <c r="D77" s="78">
        <v>7594378</v>
      </c>
      <c r="E77" s="78">
        <f t="shared" si="4"/>
        <v>318893</v>
      </c>
      <c r="F77" s="79">
        <f t="shared" si="5"/>
        <v>4.3831167269261089</v>
      </c>
      <c r="G77" s="3"/>
      <c r="H77" s="3"/>
    </row>
    <row r="78" spans="2:8" ht="15" customHeight="1" x14ac:dyDescent="0.2">
      <c r="B78" s="108" t="s">
        <v>132</v>
      </c>
      <c r="C78" s="109">
        <v>8319298</v>
      </c>
      <c r="D78" s="109">
        <v>8579986</v>
      </c>
      <c r="E78" s="109">
        <f t="shared" si="4"/>
        <v>260688</v>
      </c>
      <c r="F78" s="110">
        <f t="shared" si="5"/>
        <v>3.1335336226686432</v>
      </c>
      <c r="G78" s="3"/>
      <c r="H78" s="3"/>
    </row>
    <row r="79" spans="2:8" ht="17.25" customHeight="1" x14ac:dyDescent="0.2">
      <c r="B79" s="77" t="s">
        <v>68</v>
      </c>
      <c r="C79" s="78">
        <v>5032661</v>
      </c>
      <c r="D79" s="78">
        <v>5635480</v>
      </c>
      <c r="E79" s="78">
        <f t="shared" si="4"/>
        <v>602819</v>
      </c>
      <c r="F79" s="79">
        <f t="shared" si="5"/>
        <v>11.978136417294946</v>
      </c>
      <c r="G79" s="3"/>
      <c r="H79" s="3"/>
    </row>
    <row r="80" spans="2:8" ht="15" customHeight="1" x14ac:dyDescent="0.2">
      <c r="B80" s="108" t="s">
        <v>133</v>
      </c>
      <c r="C80" s="109">
        <v>5473209</v>
      </c>
      <c r="D80" s="109">
        <v>6168613</v>
      </c>
      <c r="E80" s="109">
        <f t="shared" si="4"/>
        <v>695404</v>
      </c>
      <c r="F80" s="110">
        <f t="shared" si="5"/>
        <v>12.70559921976303</v>
      </c>
      <c r="G80" s="3"/>
      <c r="H80" s="3"/>
    </row>
    <row r="81" spans="2:8" ht="17.25" customHeight="1" x14ac:dyDescent="0.2">
      <c r="B81" s="77" t="s">
        <v>70</v>
      </c>
      <c r="C81" s="78">
        <v>9545023</v>
      </c>
      <c r="D81" s="78">
        <v>11581453</v>
      </c>
      <c r="E81" s="78">
        <f t="shared" si="4"/>
        <v>2036430</v>
      </c>
      <c r="F81" s="79">
        <f t="shared" si="5"/>
        <v>21.334993116307839</v>
      </c>
      <c r="G81" s="3"/>
      <c r="H81" s="3"/>
    </row>
    <row r="82" spans="2:8" ht="15" customHeight="1" x14ac:dyDescent="0.2">
      <c r="B82" s="108" t="s">
        <v>71</v>
      </c>
      <c r="C82" s="109">
        <v>8219806</v>
      </c>
      <c r="D82" s="109">
        <v>8482898</v>
      </c>
      <c r="E82" s="109">
        <f t="shared" si="4"/>
        <v>263092</v>
      </c>
      <c r="F82" s="110">
        <f t="shared" si="5"/>
        <v>3.2007081432335509</v>
      </c>
      <c r="G82" s="3"/>
      <c r="H82" s="3"/>
    </row>
    <row r="83" spans="2:8" ht="17.25" customHeight="1" x14ac:dyDescent="0.2">
      <c r="B83" s="77" t="s">
        <v>72</v>
      </c>
      <c r="C83" s="78">
        <v>6632601</v>
      </c>
      <c r="D83" s="78">
        <v>7123000</v>
      </c>
      <c r="E83" s="78">
        <f t="shared" si="4"/>
        <v>490399</v>
      </c>
      <c r="F83" s="79">
        <f t="shared" si="5"/>
        <v>7.3937660353758652</v>
      </c>
      <c r="G83" s="3"/>
      <c r="H83" s="3"/>
    </row>
    <row r="84" spans="2:8" ht="15" customHeight="1" x14ac:dyDescent="0.2">
      <c r="B84" s="108" t="s">
        <v>73</v>
      </c>
      <c r="C84" s="109">
        <v>10349207</v>
      </c>
      <c r="D84" s="109">
        <v>11477236</v>
      </c>
      <c r="E84" s="109">
        <f t="shared" si="4"/>
        <v>1128029</v>
      </c>
      <c r="F84" s="110">
        <f t="shared" si="5"/>
        <v>10.899666032382964</v>
      </c>
      <c r="G84" s="3"/>
      <c r="H84" s="3"/>
    </row>
    <row r="85" spans="2:8" ht="17.25" customHeight="1" x14ac:dyDescent="0.2">
      <c r="B85" s="77" t="s">
        <v>74</v>
      </c>
      <c r="C85" s="78">
        <v>12242333</v>
      </c>
      <c r="D85" s="78">
        <v>13035108</v>
      </c>
      <c r="E85" s="78">
        <f t="shared" si="4"/>
        <v>792775</v>
      </c>
      <c r="F85" s="79">
        <f t="shared" si="5"/>
        <v>6.4756856393303464</v>
      </c>
      <c r="G85" s="3"/>
      <c r="H85" s="3"/>
    </row>
    <row r="86" spans="2:8" ht="15" customHeight="1" x14ac:dyDescent="0.2">
      <c r="B86" s="108" t="s">
        <v>75</v>
      </c>
      <c r="C86" s="109">
        <v>26383143</v>
      </c>
      <c r="D86" s="109">
        <v>27973416</v>
      </c>
      <c r="E86" s="109">
        <f t="shared" si="4"/>
        <v>1590273</v>
      </c>
      <c r="F86" s="110">
        <f t="shared" si="5"/>
        <v>6.0276101296953133</v>
      </c>
      <c r="G86" s="3"/>
      <c r="H86" s="3"/>
    </row>
    <row r="87" spans="2:8" ht="17.25" customHeight="1" x14ac:dyDescent="0.2">
      <c r="B87" s="77" t="s">
        <v>76</v>
      </c>
      <c r="C87" s="78">
        <v>7419333</v>
      </c>
      <c r="D87" s="78">
        <v>7940810</v>
      </c>
      <c r="E87" s="78">
        <f t="shared" si="4"/>
        <v>521477</v>
      </c>
      <c r="F87" s="79">
        <f t="shared" si="5"/>
        <v>7.0286237320794198</v>
      </c>
      <c r="G87" s="3"/>
      <c r="H87" s="3"/>
    </row>
    <row r="88" spans="2:8" ht="15" customHeight="1" x14ac:dyDescent="0.2">
      <c r="B88" s="108" t="s">
        <v>77</v>
      </c>
      <c r="C88" s="109">
        <v>10844288</v>
      </c>
      <c r="D88" s="109">
        <v>12217697</v>
      </c>
      <c r="E88" s="109">
        <f t="shared" si="4"/>
        <v>1373409</v>
      </c>
      <c r="F88" s="110">
        <f t="shared" si="5"/>
        <v>12.664814877657252</v>
      </c>
      <c r="G88" s="3"/>
      <c r="H88" s="3"/>
    </row>
    <row r="89" spans="2:8" ht="17.25" customHeight="1" x14ac:dyDescent="0.2">
      <c r="B89" s="77" t="s">
        <v>78</v>
      </c>
      <c r="C89" s="78">
        <v>31687162</v>
      </c>
      <c r="D89" s="78">
        <v>34360565</v>
      </c>
      <c r="E89" s="78">
        <f t="shared" si="4"/>
        <v>2673403</v>
      </c>
      <c r="F89" s="79">
        <f t="shared" si="5"/>
        <v>8.4368647466756421</v>
      </c>
      <c r="G89" s="3"/>
      <c r="H89" s="3"/>
    </row>
    <row r="90" spans="2:8" ht="15" customHeight="1" x14ac:dyDescent="0.2">
      <c r="B90" s="108" t="s">
        <v>79</v>
      </c>
      <c r="C90" s="109">
        <v>7063200</v>
      </c>
      <c r="D90" s="109">
        <v>7557427</v>
      </c>
      <c r="E90" s="109">
        <f t="shared" si="4"/>
        <v>494227</v>
      </c>
      <c r="F90" s="110">
        <f t="shared" si="5"/>
        <v>6.997210895911202</v>
      </c>
      <c r="G90" s="3"/>
      <c r="H90" s="3"/>
    </row>
    <row r="91" spans="2:8" ht="17.25" customHeight="1" x14ac:dyDescent="0.2">
      <c r="B91" s="77" t="s">
        <v>80</v>
      </c>
      <c r="C91" s="78">
        <v>19581623</v>
      </c>
      <c r="D91" s="78">
        <v>21068608</v>
      </c>
      <c r="E91" s="78">
        <f t="shared" si="4"/>
        <v>1486985</v>
      </c>
      <c r="F91" s="79">
        <f t="shared" si="5"/>
        <v>7.5937781051141666</v>
      </c>
      <c r="G91" s="3"/>
      <c r="H91" s="3"/>
    </row>
    <row r="92" spans="2:8" ht="15" customHeight="1" x14ac:dyDescent="0.2">
      <c r="B92" s="108" t="s">
        <v>81</v>
      </c>
      <c r="C92" s="109">
        <v>6298704</v>
      </c>
      <c r="D92" s="109">
        <v>6996687</v>
      </c>
      <c r="E92" s="109">
        <f t="shared" si="4"/>
        <v>697983</v>
      </c>
      <c r="F92" s="110">
        <f t="shared" si="5"/>
        <v>11.081374835204194</v>
      </c>
      <c r="G92" s="3"/>
      <c r="H92" s="3"/>
    </row>
    <row r="93" spans="2:8" ht="17.25" customHeight="1" x14ac:dyDescent="0.2">
      <c r="B93" s="77" t="s">
        <v>82</v>
      </c>
      <c r="C93" s="78">
        <v>9675590</v>
      </c>
      <c r="D93" s="78">
        <v>12007330</v>
      </c>
      <c r="E93" s="78">
        <f t="shared" si="4"/>
        <v>2331740</v>
      </c>
      <c r="F93" s="79">
        <f t="shared" si="5"/>
        <v>24.099202219192833</v>
      </c>
      <c r="G93" s="3"/>
      <c r="H93" s="3"/>
    </row>
    <row r="94" spans="2:8" ht="15" customHeight="1" x14ac:dyDescent="0.2">
      <c r="B94" s="108" t="s">
        <v>83</v>
      </c>
      <c r="C94" s="109">
        <v>5191458</v>
      </c>
      <c r="D94" s="109">
        <v>5397920</v>
      </c>
      <c r="E94" s="109">
        <f t="shared" si="4"/>
        <v>206462</v>
      </c>
      <c r="F94" s="110">
        <f t="shared" si="5"/>
        <v>3.9769559919390662</v>
      </c>
      <c r="G94" s="3"/>
      <c r="H94" s="3"/>
    </row>
    <row r="95" spans="2:8" ht="17.25" customHeight="1" x14ac:dyDescent="0.2">
      <c r="B95" s="77" t="s">
        <v>84</v>
      </c>
      <c r="C95" s="78">
        <v>21186577</v>
      </c>
      <c r="D95" s="78">
        <v>22996311</v>
      </c>
      <c r="E95" s="78">
        <f t="shared" si="4"/>
        <v>1809734</v>
      </c>
      <c r="F95" s="79">
        <f t="shared" si="5"/>
        <v>8.5418895180660854</v>
      </c>
      <c r="G95" s="3"/>
      <c r="H95" s="3"/>
    </row>
    <row r="96" spans="2:8" ht="4.9000000000000004" customHeight="1" x14ac:dyDescent="0.2">
      <c r="B96" s="17"/>
      <c r="C96" s="18"/>
      <c r="D96" s="18"/>
      <c r="E96" s="18"/>
      <c r="F96" s="32"/>
      <c r="G96" s="3"/>
      <c r="H96" s="3"/>
    </row>
    <row r="97" spans="2:8" ht="4.9000000000000004" customHeight="1" x14ac:dyDescent="0.2">
      <c r="B97" s="19"/>
      <c r="C97" s="20"/>
      <c r="D97" s="20"/>
      <c r="E97" s="20"/>
      <c r="F97" s="33"/>
    </row>
    <row r="99" spans="2:8" ht="15.75" x14ac:dyDescent="0.25">
      <c r="B99" s="13" t="s">
        <v>0</v>
      </c>
      <c r="C99" s="12"/>
      <c r="D99" s="12"/>
      <c r="E99" s="12"/>
      <c r="F99" s="12"/>
    </row>
    <row r="100" spans="2:8" s="2" customFormat="1" ht="16.5" customHeight="1" x14ac:dyDescent="0.2">
      <c r="B100" s="44" t="s">
        <v>4</v>
      </c>
      <c r="C100" s="45"/>
      <c r="D100" s="45"/>
      <c r="E100" s="45"/>
      <c r="F100" s="45"/>
    </row>
    <row r="101" spans="2:8" ht="12.75" customHeight="1" x14ac:dyDescent="0.2">
      <c r="B101" s="44" t="str">
        <f>+B4</f>
        <v>POR EL  PERIODO  DEL 1o. DE ENERO AL 31 DE MARZO DEL AÑO 2021.</v>
      </c>
      <c r="C101" s="14"/>
      <c r="D101" s="14"/>
      <c r="E101" s="14"/>
      <c r="F101" s="14"/>
    </row>
    <row r="102" spans="2:8" ht="11.45" customHeight="1" x14ac:dyDescent="0.2">
      <c r="B102" s="137" t="s">
        <v>146</v>
      </c>
      <c r="C102" s="137"/>
      <c r="D102" s="137"/>
      <c r="E102" s="137"/>
      <c r="F102" s="137"/>
    </row>
    <row r="103" spans="2:8" ht="5.25" customHeight="1" x14ac:dyDescent="0.2">
      <c r="B103" s="6"/>
      <c r="C103" s="15"/>
      <c r="D103" s="15"/>
      <c r="E103" s="15"/>
      <c r="F103" s="15"/>
    </row>
    <row r="104" spans="2:8" ht="20.25" customHeight="1" x14ac:dyDescent="0.2">
      <c r="B104" s="138" t="s">
        <v>6</v>
      </c>
      <c r="C104" s="73" t="s">
        <v>298</v>
      </c>
      <c r="D104" s="74"/>
      <c r="E104" s="73" t="s">
        <v>131</v>
      </c>
      <c r="F104" s="74"/>
      <c r="G104" s="27"/>
    </row>
    <row r="105" spans="2:8" ht="16.5" customHeight="1" x14ac:dyDescent="0.2">
      <c r="B105" s="139"/>
      <c r="C105" s="75" t="s">
        <v>7</v>
      </c>
      <c r="D105" s="76" t="s">
        <v>8</v>
      </c>
      <c r="E105" s="75" t="s">
        <v>1</v>
      </c>
      <c r="F105" s="76" t="s">
        <v>2</v>
      </c>
      <c r="G105" s="27"/>
    </row>
    <row r="106" spans="2:8" ht="11.25" hidden="1" customHeight="1" x14ac:dyDescent="0.2">
      <c r="B106" s="7"/>
      <c r="C106" s="5"/>
      <c r="D106" s="5"/>
      <c r="E106" s="5"/>
      <c r="F106" s="5"/>
    </row>
    <row r="107" spans="2:8" ht="17.25" customHeight="1" x14ac:dyDescent="0.2">
      <c r="B107" s="77" t="s">
        <v>85</v>
      </c>
      <c r="C107" s="78">
        <v>26199911</v>
      </c>
      <c r="D107" s="78">
        <v>30476608</v>
      </c>
      <c r="E107" s="78">
        <f t="shared" ref="E107:E143" si="6">D107-C107</f>
        <v>4276697</v>
      </c>
      <c r="F107" s="79">
        <f t="shared" ref="F107:F143" si="7">E107/C107*100</f>
        <v>16.323326441834098</v>
      </c>
      <c r="G107" s="3"/>
      <c r="H107" s="3"/>
    </row>
    <row r="108" spans="2:8" ht="15" customHeight="1" x14ac:dyDescent="0.2">
      <c r="B108" s="108" t="s">
        <v>86</v>
      </c>
      <c r="C108" s="109">
        <v>8405380</v>
      </c>
      <c r="D108" s="109">
        <v>8789903</v>
      </c>
      <c r="E108" s="109">
        <f t="shared" si="6"/>
        <v>384523</v>
      </c>
      <c r="F108" s="110">
        <f t="shared" si="7"/>
        <v>4.5747247596182445</v>
      </c>
      <c r="G108" s="3"/>
      <c r="H108" s="3"/>
    </row>
    <row r="109" spans="2:8" ht="17.25" customHeight="1" x14ac:dyDescent="0.2">
      <c r="B109" s="77" t="s">
        <v>87</v>
      </c>
      <c r="C109" s="78">
        <v>6179744</v>
      </c>
      <c r="D109" s="78">
        <v>6646815</v>
      </c>
      <c r="E109" s="78">
        <f t="shared" si="6"/>
        <v>467071</v>
      </c>
      <c r="F109" s="79">
        <f t="shared" si="7"/>
        <v>7.5580962577090567</v>
      </c>
      <c r="G109" s="3"/>
      <c r="H109" s="3"/>
    </row>
    <row r="110" spans="2:8" ht="15" customHeight="1" x14ac:dyDescent="0.2">
      <c r="B110" s="108" t="s">
        <v>88</v>
      </c>
      <c r="C110" s="109">
        <v>15306011</v>
      </c>
      <c r="D110" s="109">
        <v>16902489</v>
      </c>
      <c r="E110" s="109">
        <f t="shared" si="6"/>
        <v>1596478</v>
      </c>
      <c r="F110" s="110">
        <f t="shared" si="7"/>
        <v>10.430398880544383</v>
      </c>
      <c r="G110" s="3"/>
      <c r="H110" s="3"/>
    </row>
    <row r="111" spans="2:8" ht="17.25" customHeight="1" x14ac:dyDescent="0.2">
      <c r="B111" s="77" t="s">
        <v>89</v>
      </c>
      <c r="C111" s="78">
        <v>7865379</v>
      </c>
      <c r="D111" s="78">
        <v>8166253</v>
      </c>
      <c r="E111" s="78">
        <f t="shared" si="6"/>
        <v>300874</v>
      </c>
      <c r="F111" s="79">
        <f t="shared" si="7"/>
        <v>3.8252956405533665</v>
      </c>
      <c r="G111" s="3"/>
      <c r="H111" s="3"/>
    </row>
    <row r="112" spans="2:8" ht="15" customHeight="1" x14ac:dyDescent="0.2">
      <c r="B112" s="108" t="s">
        <v>90</v>
      </c>
      <c r="C112" s="109">
        <v>5498696</v>
      </c>
      <c r="D112" s="109">
        <v>6179224</v>
      </c>
      <c r="E112" s="109">
        <f t="shared" si="6"/>
        <v>680528</v>
      </c>
      <c r="F112" s="110">
        <f t="shared" si="7"/>
        <v>12.376170641184746</v>
      </c>
      <c r="G112" s="3"/>
      <c r="H112" s="3"/>
    </row>
    <row r="113" spans="2:8" ht="17.25" customHeight="1" x14ac:dyDescent="0.2">
      <c r="B113" s="77" t="s">
        <v>91</v>
      </c>
      <c r="C113" s="78">
        <v>23130047</v>
      </c>
      <c r="D113" s="78">
        <v>26032237</v>
      </c>
      <c r="E113" s="78">
        <f t="shared" si="6"/>
        <v>2902190</v>
      </c>
      <c r="F113" s="79">
        <f t="shared" si="7"/>
        <v>12.547272385568434</v>
      </c>
      <c r="G113" s="3"/>
      <c r="H113" s="3"/>
    </row>
    <row r="114" spans="2:8" ht="15" customHeight="1" x14ac:dyDescent="0.2">
      <c r="B114" s="108" t="s">
        <v>92</v>
      </c>
      <c r="C114" s="109">
        <v>12443345</v>
      </c>
      <c r="D114" s="109">
        <v>14092925</v>
      </c>
      <c r="E114" s="109">
        <f t="shared" si="6"/>
        <v>1649580</v>
      </c>
      <c r="F114" s="110">
        <f t="shared" si="7"/>
        <v>13.256724779390108</v>
      </c>
      <c r="G114" s="3"/>
      <c r="H114" s="3"/>
    </row>
    <row r="115" spans="2:8" ht="17.25" customHeight="1" x14ac:dyDescent="0.2">
      <c r="B115" s="77" t="s">
        <v>93</v>
      </c>
      <c r="C115" s="78">
        <v>10244109</v>
      </c>
      <c r="D115" s="78">
        <v>10563831</v>
      </c>
      <c r="E115" s="78">
        <f t="shared" si="6"/>
        <v>319722</v>
      </c>
      <c r="F115" s="79">
        <f t="shared" si="7"/>
        <v>3.121032780888997</v>
      </c>
      <c r="G115" s="3"/>
      <c r="H115" s="3"/>
    </row>
    <row r="116" spans="2:8" ht="15" customHeight="1" x14ac:dyDescent="0.2">
      <c r="B116" s="108" t="s">
        <v>94</v>
      </c>
      <c r="C116" s="109">
        <v>11770694</v>
      </c>
      <c r="D116" s="109">
        <v>12301960</v>
      </c>
      <c r="E116" s="109">
        <f t="shared" si="6"/>
        <v>531266</v>
      </c>
      <c r="F116" s="110">
        <f t="shared" si="7"/>
        <v>4.5134636921153497</v>
      </c>
      <c r="G116" s="3"/>
      <c r="H116" s="3"/>
    </row>
    <row r="117" spans="2:8" ht="17.25" customHeight="1" x14ac:dyDescent="0.2">
      <c r="B117" s="77" t="s">
        <v>95</v>
      </c>
      <c r="C117" s="78">
        <v>6698168</v>
      </c>
      <c r="D117" s="78">
        <v>6977543</v>
      </c>
      <c r="E117" s="78">
        <f t="shared" si="6"/>
        <v>279375</v>
      </c>
      <c r="F117" s="79">
        <f t="shared" si="7"/>
        <v>4.1709165849527805</v>
      </c>
      <c r="G117" s="3"/>
      <c r="H117" s="3"/>
    </row>
    <row r="118" spans="2:8" ht="15" customHeight="1" x14ac:dyDescent="0.2">
      <c r="B118" s="108" t="s">
        <v>96</v>
      </c>
      <c r="C118" s="109">
        <v>6559631</v>
      </c>
      <c r="D118" s="109">
        <v>7222492</v>
      </c>
      <c r="E118" s="109">
        <f t="shared" si="6"/>
        <v>662861</v>
      </c>
      <c r="F118" s="110">
        <f t="shared" si="7"/>
        <v>10.105156829705818</v>
      </c>
      <c r="G118" s="3"/>
      <c r="H118" s="3"/>
    </row>
    <row r="119" spans="2:8" ht="17.25" customHeight="1" x14ac:dyDescent="0.2">
      <c r="B119" s="77" t="s">
        <v>97</v>
      </c>
      <c r="C119" s="78">
        <v>29734531</v>
      </c>
      <c r="D119" s="78">
        <v>31716846</v>
      </c>
      <c r="E119" s="78">
        <f t="shared" si="6"/>
        <v>1982315</v>
      </c>
      <c r="F119" s="79">
        <f t="shared" si="7"/>
        <v>6.6667101626724827</v>
      </c>
      <c r="G119" s="3"/>
      <c r="H119" s="3"/>
    </row>
    <row r="120" spans="2:8" ht="15" customHeight="1" x14ac:dyDescent="0.2">
      <c r="B120" s="108" t="s">
        <v>98</v>
      </c>
      <c r="C120" s="109">
        <v>11057183</v>
      </c>
      <c r="D120" s="109">
        <v>12258880</v>
      </c>
      <c r="E120" s="109">
        <f t="shared" si="6"/>
        <v>1201697</v>
      </c>
      <c r="F120" s="110">
        <f t="shared" si="7"/>
        <v>10.868021267261291</v>
      </c>
      <c r="G120" s="3"/>
      <c r="H120" s="3"/>
    </row>
    <row r="121" spans="2:8" ht="17.25" customHeight="1" x14ac:dyDescent="0.2">
      <c r="B121" s="77" t="s">
        <v>134</v>
      </c>
      <c r="C121" s="78">
        <v>6612799</v>
      </c>
      <c r="D121" s="78">
        <v>6805301</v>
      </c>
      <c r="E121" s="78">
        <f t="shared" si="6"/>
        <v>192502</v>
      </c>
      <c r="F121" s="79">
        <f t="shared" si="7"/>
        <v>2.9110517346739253</v>
      </c>
      <c r="G121" s="3"/>
      <c r="H121" s="3"/>
    </row>
    <row r="122" spans="2:8" ht="15" customHeight="1" x14ac:dyDescent="0.2">
      <c r="B122" s="108" t="s">
        <v>100</v>
      </c>
      <c r="C122" s="109">
        <v>6525885</v>
      </c>
      <c r="D122" s="109">
        <v>6920649</v>
      </c>
      <c r="E122" s="109">
        <f t="shared" si="6"/>
        <v>394764</v>
      </c>
      <c r="F122" s="110">
        <f t="shared" si="7"/>
        <v>6.0492025219567918</v>
      </c>
      <c r="G122" s="3"/>
      <c r="H122" s="3"/>
    </row>
    <row r="123" spans="2:8" ht="17.25" customHeight="1" x14ac:dyDescent="0.2">
      <c r="B123" s="77" t="s">
        <v>101</v>
      </c>
      <c r="C123" s="78">
        <v>12550053</v>
      </c>
      <c r="D123" s="78">
        <v>14090459</v>
      </c>
      <c r="E123" s="78">
        <f t="shared" si="6"/>
        <v>1540406</v>
      </c>
      <c r="F123" s="79">
        <f t="shared" si="7"/>
        <v>12.274099559579549</v>
      </c>
      <c r="G123" s="3"/>
      <c r="H123" s="3"/>
    </row>
    <row r="124" spans="2:8" ht="15" customHeight="1" x14ac:dyDescent="0.2">
      <c r="B124" s="108" t="s">
        <v>102</v>
      </c>
      <c r="C124" s="109">
        <v>10422636</v>
      </c>
      <c r="D124" s="109">
        <v>11101771</v>
      </c>
      <c r="E124" s="109">
        <f t="shared" si="6"/>
        <v>679135</v>
      </c>
      <c r="F124" s="110">
        <f t="shared" si="7"/>
        <v>6.515961988886497</v>
      </c>
      <c r="G124" s="3"/>
      <c r="H124" s="3"/>
    </row>
    <row r="125" spans="2:8" ht="17.25" customHeight="1" x14ac:dyDescent="0.2">
      <c r="B125" s="77" t="s">
        <v>103</v>
      </c>
      <c r="C125" s="78">
        <v>4142986</v>
      </c>
      <c r="D125" s="78">
        <v>4374160</v>
      </c>
      <c r="E125" s="78">
        <f t="shared" si="6"/>
        <v>231174</v>
      </c>
      <c r="F125" s="79">
        <f t="shared" si="7"/>
        <v>5.5798885151916995</v>
      </c>
      <c r="G125" s="3"/>
      <c r="H125" s="3"/>
    </row>
    <row r="126" spans="2:8" ht="15" customHeight="1" x14ac:dyDescent="0.2">
      <c r="B126" s="108" t="s">
        <v>104</v>
      </c>
      <c r="C126" s="109">
        <v>6599795</v>
      </c>
      <c r="D126" s="109">
        <v>6853018</v>
      </c>
      <c r="E126" s="109">
        <f t="shared" si="6"/>
        <v>253223</v>
      </c>
      <c r="F126" s="110">
        <f t="shared" si="7"/>
        <v>3.8368312955175119</v>
      </c>
      <c r="G126" s="3"/>
      <c r="H126" s="3"/>
    </row>
    <row r="127" spans="2:8" ht="17.25" customHeight="1" x14ac:dyDescent="0.2">
      <c r="B127" s="77" t="s">
        <v>105</v>
      </c>
      <c r="C127" s="78">
        <v>10307377</v>
      </c>
      <c r="D127" s="78">
        <v>11291704</v>
      </c>
      <c r="E127" s="78">
        <f t="shared" si="6"/>
        <v>984327</v>
      </c>
      <c r="F127" s="79">
        <f t="shared" si="7"/>
        <v>9.5497331668376937</v>
      </c>
      <c r="G127" s="3"/>
      <c r="H127" s="3"/>
    </row>
    <row r="128" spans="2:8" ht="15" customHeight="1" x14ac:dyDescent="0.2">
      <c r="B128" s="108" t="s">
        <v>106</v>
      </c>
      <c r="C128" s="109">
        <v>16749869</v>
      </c>
      <c r="D128" s="109">
        <v>17625275</v>
      </c>
      <c r="E128" s="109">
        <f t="shared" si="6"/>
        <v>875406</v>
      </c>
      <c r="F128" s="110">
        <f t="shared" si="7"/>
        <v>5.2263453523129044</v>
      </c>
      <c r="G128" s="3"/>
      <c r="H128" s="3"/>
    </row>
    <row r="129" spans="2:8" ht="17.25" customHeight="1" x14ac:dyDescent="0.2">
      <c r="B129" s="77" t="s">
        <v>135</v>
      </c>
      <c r="C129" s="78">
        <v>9968273</v>
      </c>
      <c r="D129" s="78">
        <v>10511535</v>
      </c>
      <c r="E129" s="78">
        <f t="shared" si="6"/>
        <v>543262</v>
      </c>
      <c r="F129" s="79">
        <f t="shared" si="7"/>
        <v>5.4499109324152739</v>
      </c>
      <c r="G129" s="3"/>
      <c r="H129" s="3"/>
    </row>
    <row r="130" spans="2:8" ht="15" customHeight="1" x14ac:dyDescent="0.2">
      <c r="B130" s="108" t="s">
        <v>108</v>
      </c>
      <c r="C130" s="109">
        <v>10039750</v>
      </c>
      <c r="D130" s="109">
        <v>10684490</v>
      </c>
      <c r="E130" s="109">
        <f t="shared" si="6"/>
        <v>644740</v>
      </c>
      <c r="F130" s="110">
        <f t="shared" si="7"/>
        <v>6.4218730546079339</v>
      </c>
      <c r="G130" s="3"/>
      <c r="H130" s="3"/>
    </row>
    <row r="131" spans="2:8" ht="17.25" customHeight="1" x14ac:dyDescent="0.2">
      <c r="B131" s="77" t="s">
        <v>109</v>
      </c>
      <c r="C131" s="78">
        <v>6639216</v>
      </c>
      <c r="D131" s="78">
        <v>7041203</v>
      </c>
      <c r="E131" s="78">
        <f t="shared" si="6"/>
        <v>401987</v>
      </c>
      <c r="F131" s="79">
        <f t="shared" si="7"/>
        <v>6.0547359808748498</v>
      </c>
      <c r="G131" s="3"/>
      <c r="H131" s="3"/>
    </row>
    <row r="132" spans="2:8" ht="15" customHeight="1" x14ac:dyDescent="0.2">
      <c r="B132" s="108" t="s">
        <v>110</v>
      </c>
      <c r="C132" s="109">
        <v>10227021</v>
      </c>
      <c r="D132" s="109">
        <v>11157767</v>
      </c>
      <c r="E132" s="109">
        <f t="shared" si="6"/>
        <v>930746</v>
      </c>
      <c r="F132" s="110">
        <f t="shared" si="7"/>
        <v>9.100851557848566</v>
      </c>
      <c r="G132" s="3"/>
      <c r="H132" s="3"/>
    </row>
    <row r="133" spans="2:8" ht="17.25" customHeight="1" x14ac:dyDescent="0.2">
      <c r="B133" s="77" t="s">
        <v>111</v>
      </c>
      <c r="C133" s="78">
        <v>80841993</v>
      </c>
      <c r="D133" s="78">
        <v>85845811</v>
      </c>
      <c r="E133" s="78">
        <f t="shared" si="6"/>
        <v>5003818</v>
      </c>
      <c r="F133" s="79">
        <f t="shared" si="7"/>
        <v>6.189627215152897</v>
      </c>
      <c r="G133" s="3"/>
      <c r="H133" s="3"/>
    </row>
    <row r="134" spans="2:8" ht="15" customHeight="1" x14ac:dyDescent="0.2">
      <c r="B134" s="108" t="s">
        <v>112</v>
      </c>
      <c r="C134" s="109">
        <v>9279591</v>
      </c>
      <c r="D134" s="109">
        <v>9781204</v>
      </c>
      <c r="E134" s="109">
        <f t="shared" si="6"/>
        <v>501613</v>
      </c>
      <c r="F134" s="110">
        <f t="shared" si="7"/>
        <v>5.4055507403289651</v>
      </c>
      <c r="G134" s="3"/>
      <c r="H134" s="3"/>
    </row>
    <row r="135" spans="2:8" ht="17.25" customHeight="1" x14ac:dyDescent="0.2">
      <c r="B135" s="77" t="s">
        <v>113</v>
      </c>
      <c r="C135" s="78">
        <v>7093576</v>
      </c>
      <c r="D135" s="78">
        <v>7483823</v>
      </c>
      <c r="E135" s="78">
        <f t="shared" si="6"/>
        <v>390247</v>
      </c>
      <c r="F135" s="79">
        <f t="shared" si="7"/>
        <v>5.5014142373324821</v>
      </c>
      <c r="G135" s="3"/>
      <c r="H135" s="3"/>
    </row>
    <row r="136" spans="2:8" ht="15" customHeight="1" x14ac:dyDescent="0.2">
      <c r="B136" s="108" t="s">
        <v>114</v>
      </c>
      <c r="C136" s="109">
        <v>8211940</v>
      </c>
      <c r="D136" s="109">
        <v>9042800</v>
      </c>
      <c r="E136" s="109">
        <f t="shared" si="6"/>
        <v>830860</v>
      </c>
      <c r="F136" s="110">
        <f t="shared" si="7"/>
        <v>10.117706656405186</v>
      </c>
      <c r="G136" s="3"/>
      <c r="H136" s="3"/>
    </row>
    <row r="137" spans="2:8" ht="17.25" customHeight="1" x14ac:dyDescent="0.2">
      <c r="B137" s="77" t="s">
        <v>115</v>
      </c>
      <c r="C137" s="78">
        <v>11301196</v>
      </c>
      <c r="D137" s="78">
        <v>11750209</v>
      </c>
      <c r="E137" s="78">
        <f t="shared" si="6"/>
        <v>449013</v>
      </c>
      <c r="F137" s="79">
        <f t="shared" si="7"/>
        <v>3.9731458511116875</v>
      </c>
      <c r="G137" s="3"/>
      <c r="H137" s="3"/>
    </row>
    <row r="138" spans="2:8" ht="15" customHeight="1" x14ac:dyDescent="0.2">
      <c r="B138" s="108" t="s">
        <v>116</v>
      </c>
      <c r="C138" s="109">
        <v>21217024</v>
      </c>
      <c r="D138" s="109">
        <v>24268787</v>
      </c>
      <c r="E138" s="109">
        <f t="shared" si="6"/>
        <v>3051763</v>
      </c>
      <c r="F138" s="110">
        <f t="shared" si="7"/>
        <v>14.383558221925941</v>
      </c>
      <c r="G138" s="3"/>
      <c r="H138" s="3"/>
    </row>
    <row r="139" spans="2:8" ht="17.25" customHeight="1" x14ac:dyDescent="0.2">
      <c r="B139" s="77" t="s">
        <v>117</v>
      </c>
      <c r="C139" s="78">
        <v>52103409</v>
      </c>
      <c r="D139" s="78">
        <v>60933619</v>
      </c>
      <c r="E139" s="78">
        <f t="shared" si="6"/>
        <v>8830210</v>
      </c>
      <c r="F139" s="79">
        <f t="shared" si="7"/>
        <v>16.947470749946515</v>
      </c>
      <c r="G139" s="3"/>
      <c r="H139" s="3"/>
    </row>
    <row r="140" spans="2:8" ht="15" customHeight="1" x14ac:dyDescent="0.2">
      <c r="B140" s="108" t="s">
        <v>118</v>
      </c>
      <c r="C140" s="109">
        <v>2979789</v>
      </c>
      <c r="D140" s="109">
        <v>3097932</v>
      </c>
      <c r="E140" s="109">
        <f t="shared" si="6"/>
        <v>118143</v>
      </c>
      <c r="F140" s="110">
        <f t="shared" si="7"/>
        <v>3.9648109312437896</v>
      </c>
      <c r="G140" s="3"/>
      <c r="H140" s="3"/>
    </row>
    <row r="141" spans="2:8" ht="17.25" customHeight="1" x14ac:dyDescent="0.2">
      <c r="B141" s="77" t="s">
        <v>119</v>
      </c>
      <c r="C141" s="78">
        <v>15731016</v>
      </c>
      <c r="D141" s="78">
        <v>17383149</v>
      </c>
      <c r="E141" s="78">
        <f t="shared" si="6"/>
        <v>1652133</v>
      </c>
      <c r="F141" s="79">
        <f t="shared" si="7"/>
        <v>10.502392216751925</v>
      </c>
      <c r="G141" s="3"/>
      <c r="H141" s="3"/>
    </row>
    <row r="142" spans="2:8" ht="15" customHeight="1" x14ac:dyDescent="0.2">
      <c r="B142" s="108" t="s">
        <v>120</v>
      </c>
      <c r="C142" s="109">
        <v>7514708</v>
      </c>
      <c r="D142" s="109">
        <v>7762336</v>
      </c>
      <c r="E142" s="109">
        <f t="shared" si="6"/>
        <v>247628</v>
      </c>
      <c r="F142" s="110">
        <f t="shared" si="7"/>
        <v>3.2952444725729864</v>
      </c>
      <c r="G142" s="3"/>
      <c r="H142" s="3"/>
    </row>
    <row r="143" spans="2:8" ht="17.25" customHeight="1" x14ac:dyDescent="0.2">
      <c r="B143" s="77" t="s">
        <v>121</v>
      </c>
      <c r="C143" s="78">
        <v>39205552</v>
      </c>
      <c r="D143" s="78">
        <v>41730353</v>
      </c>
      <c r="E143" s="78">
        <f t="shared" si="6"/>
        <v>2524801</v>
      </c>
      <c r="F143" s="79">
        <f t="shared" si="7"/>
        <v>6.4399067764688027</v>
      </c>
      <c r="G143" s="3"/>
      <c r="H143" s="3"/>
    </row>
    <row r="144" spans="2:8" ht="15" customHeight="1" x14ac:dyDescent="0.2">
      <c r="B144" s="108" t="s">
        <v>145</v>
      </c>
      <c r="C144" s="109">
        <v>9744177</v>
      </c>
      <c r="D144" s="109">
        <v>10189802</v>
      </c>
      <c r="E144" s="109">
        <f>D144-C144</f>
        <v>445625</v>
      </c>
      <c r="F144" s="110">
        <f>E144/C144*100</f>
        <v>4.5732441026061004</v>
      </c>
      <c r="G144" s="3"/>
      <c r="H144" s="3"/>
    </row>
    <row r="145" spans="2:8" ht="4.5" customHeight="1" x14ac:dyDescent="0.2">
      <c r="B145" s="80"/>
      <c r="C145" s="81"/>
      <c r="D145" s="81"/>
      <c r="E145" s="82"/>
      <c r="F145" s="83"/>
      <c r="H145" s="34"/>
    </row>
    <row r="146" spans="2:8" ht="15" customHeight="1" x14ac:dyDescent="0.2">
      <c r="B146" s="84" t="s">
        <v>122</v>
      </c>
      <c r="C146" s="85">
        <f>SUM(C10:C145)</f>
        <v>1592485252</v>
      </c>
      <c r="D146" s="85">
        <f>SUM(D10:D145)</f>
        <v>1760539932</v>
      </c>
      <c r="E146" s="85">
        <f>SUM(E10:E144)</f>
        <v>168054680</v>
      </c>
      <c r="F146" s="86">
        <f>E146/C146*100</f>
        <v>10.552981874647841</v>
      </c>
      <c r="G146" s="26"/>
      <c r="H146" s="3"/>
    </row>
    <row r="147" spans="2:8" ht="12.75" customHeight="1" x14ac:dyDescent="0.2">
      <c r="B147" s="80" t="s">
        <v>147</v>
      </c>
      <c r="C147" s="81">
        <v>138001</v>
      </c>
      <c r="D147" s="81">
        <v>138001</v>
      </c>
      <c r="E147" s="81">
        <f>D147-C147</f>
        <v>0</v>
      </c>
      <c r="F147" s="83">
        <f>E147/C147*100</f>
        <v>0</v>
      </c>
      <c r="G147" s="35"/>
      <c r="H147" s="3"/>
    </row>
    <row r="148" spans="2:8" ht="15" customHeight="1" x14ac:dyDescent="0.2">
      <c r="B148" s="84" t="s">
        <v>3</v>
      </c>
      <c r="C148" s="85">
        <f>+C146+C147</f>
        <v>1592623253</v>
      </c>
      <c r="D148" s="85">
        <f>+D146+D147</f>
        <v>1760677933</v>
      </c>
      <c r="E148" s="85">
        <f>E146+E147</f>
        <v>168054680</v>
      </c>
      <c r="F148" s="86">
        <f>E148/C148*100</f>
        <v>10.552067457475456</v>
      </c>
      <c r="G148" s="35"/>
      <c r="H148" s="3"/>
    </row>
    <row r="149" spans="2:8" ht="5.25" customHeight="1" x14ac:dyDescent="0.2">
      <c r="B149" s="87"/>
      <c r="C149" s="88"/>
      <c r="D149" s="88"/>
      <c r="E149" s="89"/>
      <c r="F149" s="90"/>
    </row>
    <row r="151" spans="2:8" x14ac:dyDescent="0.2">
      <c r="B151" s="49" t="s">
        <v>289</v>
      </c>
    </row>
    <row r="152" spans="2:8" ht="3.75" customHeight="1" x14ac:dyDescent="0.2"/>
    <row r="153" spans="2:8" x14ac:dyDescent="0.2">
      <c r="B153" s="4" t="s">
        <v>290</v>
      </c>
    </row>
  </sheetData>
  <mergeCells count="6">
    <mergeCell ref="B5:F5"/>
    <mergeCell ref="B54:F54"/>
    <mergeCell ref="B102:F102"/>
    <mergeCell ref="B7:B8"/>
    <mergeCell ref="B56:B57"/>
    <mergeCell ref="B104:B105"/>
  </mergeCells>
  <phoneticPr fontId="3" type="noConversion"/>
  <pageMargins left="0.62" right="0.28000000000000003" top="0.18" bottom="0.71" header="0" footer="0"/>
  <pageSetup paperSize="9" orientation="portrait" r:id="rId1"/>
  <headerFooter alignWithMargins="0"/>
  <rowBreaks count="2" manualBreakCount="2">
    <brk id="49" min="1" max="5" man="1"/>
    <brk id="98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AI147"/>
  <sheetViews>
    <sheetView showGridLines="0" topLeftCell="A97" workbookViewId="0">
      <selection activeCell="G13" sqref="G13"/>
    </sheetView>
  </sheetViews>
  <sheetFormatPr baseColWidth="10" defaultColWidth="8.42578125" defaultRowHeight="12.75" x14ac:dyDescent="0.2"/>
  <cols>
    <col min="1" max="1" width="2.42578125" customWidth="1"/>
    <col min="2" max="2" width="41.7109375" style="4" customWidth="1"/>
    <col min="3" max="4" width="22.7109375" style="21" customWidth="1"/>
    <col min="5" max="5" width="1.85546875" customWidth="1"/>
    <col min="6" max="6" width="25.28515625" customWidth="1"/>
    <col min="7" max="7" width="21.85546875" customWidth="1"/>
    <col min="8" max="8" width="11.28515625" customWidth="1"/>
  </cols>
  <sheetData>
    <row r="1" spans="2:10" ht="12" customHeight="1" x14ac:dyDescent="0.2">
      <c r="B1" s="11"/>
      <c r="C1" s="12"/>
      <c r="D1" s="12"/>
    </row>
    <row r="2" spans="2:10" ht="13.5" customHeight="1" x14ac:dyDescent="0.25">
      <c r="B2" s="141" t="s">
        <v>0</v>
      </c>
      <c r="C2" s="141"/>
      <c r="D2" s="141"/>
    </row>
    <row r="3" spans="2:10" s="2" customFormat="1" ht="21" customHeight="1" x14ac:dyDescent="0.2">
      <c r="B3" s="140" t="s">
        <v>123</v>
      </c>
      <c r="C3" s="140"/>
      <c r="D3" s="140"/>
    </row>
    <row r="4" spans="2:10" ht="17.45" customHeight="1" x14ac:dyDescent="0.2">
      <c r="B4" s="140" t="s">
        <v>299</v>
      </c>
      <c r="C4" s="140"/>
      <c r="D4" s="140"/>
    </row>
    <row r="5" spans="2:10" ht="15" customHeight="1" x14ac:dyDescent="0.2">
      <c r="B5" s="142" t="s">
        <v>146</v>
      </c>
      <c r="C5" s="142"/>
      <c r="D5" s="142"/>
    </row>
    <row r="6" spans="2:10" ht="4.9000000000000004" customHeight="1" x14ac:dyDescent="0.2">
      <c r="B6" s="6"/>
      <c r="C6" s="15"/>
      <c r="D6" s="15"/>
    </row>
    <row r="7" spans="2:10" ht="18" customHeight="1" x14ac:dyDescent="0.2">
      <c r="B7" s="91"/>
      <c r="C7" s="92" t="s">
        <v>125</v>
      </c>
      <c r="D7" s="93" t="s">
        <v>125</v>
      </c>
    </row>
    <row r="8" spans="2:10" ht="13.9" customHeight="1" x14ac:dyDescent="0.2">
      <c r="B8" s="94" t="s">
        <v>124</v>
      </c>
      <c r="C8" s="95" t="s">
        <v>287</v>
      </c>
      <c r="D8" s="96" t="s">
        <v>126</v>
      </c>
    </row>
    <row r="9" spans="2:10" s="10" customFormat="1" ht="9" hidden="1" customHeight="1" x14ac:dyDescent="0.2">
      <c r="B9" s="7"/>
      <c r="C9" s="5"/>
      <c r="D9" s="5"/>
    </row>
    <row r="10" spans="2:10" ht="18" customHeight="1" x14ac:dyDescent="0.2">
      <c r="B10" s="77" t="s">
        <v>9</v>
      </c>
      <c r="C10" s="78">
        <v>1984846</v>
      </c>
      <c r="D10" s="78">
        <v>1984846</v>
      </c>
      <c r="E10" s="10"/>
      <c r="F10" s="10"/>
      <c r="G10" s="10"/>
      <c r="H10" s="10"/>
      <c r="I10" s="10"/>
      <c r="J10" s="10"/>
    </row>
    <row r="11" spans="2:10" ht="15" customHeight="1" x14ac:dyDescent="0.2">
      <c r="B11" s="108" t="s">
        <v>10</v>
      </c>
      <c r="C11" s="109">
        <v>2677220</v>
      </c>
      <c r="D11" s="109">
        <v>2677220</v>
      </c>
      <c r="E11" s="10"/>
      <c r="F11" s="10"/>
      <c r="G11" s="10"/>
      <c r="H11" s="10"/>
    </row>
    <row r="12" spans="2:10" ht="18" customHeight="1" x14ac:dyDescent="0.2">
      <c r="B12" s="77" t="s">
        <v>11</v>
      </c>
      <c r="C12" s="78">
        <v>3061196</v>
      </c>
      <c r="D12" s="78">
        <v>3061196</v>
      </c>
      <c r="E12" s="10"/>
      <c r="F12" s="10"/>
      <c r="G12" s="10"/>
      <c r="H12" s="10"/>
      <c r="I12" s="10"/>
      <c r="J12" s="10"/>
    </row>
    <row r="13" spans="2:10" ht="15" customHeight="1" x14ac:dyDescent="0.2">
      <c r="B13" s="108" t="s">
        <v>12</v>
      </c>
      <c r="C13" s="109">
        <v>3118642</v>
      </c>
      <c r="D13" s="109">
        <v>3118642</v>
      </c>
      <c r="E13" s="10"/>
      <c r="F13" s="10"/>
      <c r="G13" s="10"/>
      <c r="H13" s="10"/>
    </row>
    <row r="14" spans="2:10" ht="18" customHeight="1" x14ac:dyDescent="0.2">
      <c r="B14" s="77" t="s">
        <v>13</v>
      </c>
      <c r="C14" s="78">
        <v>2226190</v>
      </c>
      <c r="D14" s="78">
        <v>2226190</v>
      </c>
      <c r="E14" s="10"/>
      <c r="F14" s="10"/>
      <c r="G14" s="10"/>
      <c r="H14" s="10"/>
      <c r="I14" s="10"/>
      <c r="J14" s="10"/>
    </row>
    <row r="15" spans="2:10" ht="15" customHeight="1" x14ac:dyDescent="0.2">
      <c r="B15" s="108" t="s">
        <v>14</v>
      </c>
      <c r="C15" s="109">
        <v>9870760</v>
      </c>
      <c r="D15" s="109">
        <v>9870760</v>
      </c>
      <c r="E15" s="10"/>
      <c r="F15" s="10"/>
      <c r="G15" s="10"/>
      <c r="H15" s="10"/>
    </row>
    <row r="16" spans="2:10" ht="18" customHeight="1" x14ac:dyDescent="0.2">
      <c r="B16" s="77" t="s">
        <v>15</v>
      </c>
      <c r="C16" s="78">
        <v>1073658</v>
      </c>
      <c r="D16" s="78">
        <v>1073658</v>
      </c>
      <c r="E16" s="10"/>
      <c r="F16" s="10"/>
      <c r="G16" s="10"/>
      <c r="H16" s="10"/>
      <c r="I16" s="10"/>
      <c r="J16" s="10"/>
    </row>
    <row r="17" spans="2:10" ht="15" customHeight="1" x14ac:dyDescent="0.2">
      <c r="B17" s="108" t="s">
        <v>16</v>
      </c>
      <c r="C17" s="109">
        <v>10952886</v>
      </c>
      <c r="D17" s="109">
        <v>10952886</v>
      </c>
      <c r="E17" s="10"/>
      <c r="F17" s="10"/>
      <c r="G17" s="10"/>
      <c r="H17" s="10"/>
    </row>
    <row r="18" spans="2:10" ht="18" customHeight="1" x14ac:dyDescent="0.2">
      <c r="B18" s="77" t="s">
        <v>17</v>
      </c>
      <c r="C18" s="78">
        <v>5555570</v>
      </c>
      <c r="D18" s="78">
        <v>5555570</v>
      </c>
      <c r="E18" s="10"/>
      <c r="F18" s="10"/>
      <c r="G18" s="10"/>
      <c r="H18" s="10"/>
      <c r="I18" s="10"/>
      <c r="J18" s="10"/>
    </row>
    <row r="19" spans="2:10" ht="15" customHeight="1" x14ac:dyDescent="0.2">
      <c r="B19" s="108" t="s">
        <v>18</v>
      </c>
      <c r="C19" s="109">
        <v>6059876</v>
      </c>
      <c r="D19" s="109">
        <v>6059876</v>
      </c>
      <c r="E19" s="10"/>
      <c r="F19" s="10"/>
      <c r="G19" s="10"/>
      <c r="H19" s="10"/>
    </row>
    <row r="20" spans="2:10" ht="18" customHeight="1" x14ac:dyDescent="0.2">
      <c r="B20" s="77" t="s">
        <v>19</v>
      </c>
      <c r="C20" s="78">
        <v>1239036</v>
      </c>
      <c r="D20" s="78">
        <v>1239036</v>
      </c>
      <c r="E20" s="10"/>
      <c r="F20" s="10"/>
      <c r="G20" s="10"/>
      <c r="H20" s="10"/>
      <c r="I20" s="10"/>
      <c r="J20" s="10"/>
    </row>
    <row r="21" spans="2:10" ht="15" customHeight="1" x14ac:dyDescent="0.2">
      <c r="B21" s="108" t="s">
        <v>20</v>
      </c>
      <c r="C21" s="109">
        <v>3364442</v>
      </c>
      <c r="D21" s="109">
        <v>3364442</v>
      </c>
      <c r="E21" s="10"/>
      <c r="F21" s="10"/>
      <c r="G21" s="10"/>
      <c r="H21" s="10"/>
    </row>
    <row r="22" spans="2:10" ht="18" customHeight="1" x14ac:dyDescent="0.2">
      <c r="B22" s="77" t="s">
        <v>21</v>
      </c>
      <c r="C22" s="78">
        <v>4607164</v>
      </c>
      <c r="D22" s="78">
        <v>4607164</v>
      </c>
      <c r="E22" s="10"/>
      <c r="F22" s="10"/>
      <c r="G22" s="10"/>
      <c r="H22" s="10"/>
      <c r="I22" s="10"/>
      <c r="J22" s="10"/>
    </row>
    <row r="23" spans="2:10" ht="15" customHeight="1" x14ac:dyDescent="0.2">
      <c r="B23" s="108" t="s">
        <v>22</v>
      </c>
      <c r="C23" s="109">
        <v>1544862</v>
      </c>
      <c r="D23" s="109">
        <v>1544862</v>
      </c>
      <c r="E23" s="10"/>
      <c r="F23" s="10"/>
      <c r="G23" s="10"/>
      <c r="H23" s="10"/>
    </row>
    <row r="24" spans="2:10" ht="18" customHeight="1" x14ac:dyDescent="0.2">
      <c r="B24" s="77" t="s">
        <v>23</v>
      </c>
      <c r="C24" s="78">
        <v>5811402</v>
      </c>
      <c r="D24" s="78">
        <v>5811402</v>
      </c>
      <c r="E24" s="10"/>
      <c r="F24" s="10"/>
      <c r="G24" s="10"/>
      <c r="H24" s="10"/>
      <c r="I24" s="10"/>
      <c r="J24" s="10"/>
    </row>
    <row r="25" spans="2:10" ht="15" customHeight="1" x14ac:dyDescent="0.2">
      <c r="B25" s="108" t="s">
        <v>24</v>
      </c>
      <c r="C25" s="109">
        <v>4966704</v>
      </c>
      <c r="D25" s="109">
        <v>4966704</v>
      </c>
      <c r="E25" s="10"/>
      <c r="F25" s="10"/>
      <c r="G25" s="10"/>
      <c r="H25" s="10"/>
    </row>
    <row r="26" spans="2:10" ht="18" customHeight="1" x14ac:dyDescent="0.2">
      <c r="B26" s="77" t="s">
        <v>25</v>
      </c>
      <c r="C26" s="78">
        <v>7275454</v>
      </c>
      <c r="D26" s="78">
        <v>7275454</v>
      </c>
      <c r="E26" s="10"/>
      <c r="F26" s="10"/>
      <c r="G26" s="10"/>
      <c r="H26" s="10"/>
      <c r="I26" s="10"/>
      <c r="J26" s="10"/>
    </row>
    <row r="27" spans="2:10" ht="15" customHeight="1" x14ac:dyDescent="0.2">
      <c r="B27" s="108" t="s">
        <v>26</v>
      </c>
      <c r="C27" s="109">
        <v>1913398</v>
      </c>
      <c r="D27" s="109">
        <v>1913398</v>
      </c>
      <c r="E27" s="10"/>
      <c r="F27" s="10"/>
      <c r="G27" s="10"/>
      <c r="H27" s="10"/>
    </row>
    <row r="28" spans="2:10" ht="18" customHeight="1" x14ac:dyDescent="0.2">
      <c r="B28" s="77" t="s">
        <v>27</v>
      </c>
      <c r="C28" s="78">
        <v>2746982</v>
      </c>
      <c r="D28" s="78">
        <v>2746982</v>
      </c>
      <c r="E28" s="10"/>
      <c r="F28" s="10"/>
      <c r="G28" s="10"/>
      <c r="H28" s="10"/>
      <c r="I28" s="10"/>
      <c r="J28" s="10"/>
    </row>
    <row r="29" spans="2:10" ht="15" customHeight="1" x14ac:dyDescent="0.2">
      <c r="B29" s="108" t="s">
        <v>28</v>
      </c>
      <c r="C29" s="109">
        <v>4142410</v>
      </c>
      <c r="D29" s="109">
        <v>4142410</v>
      </c>
      <c r="E29" s="10"/>
      <c r="F29" s="10"/>
      <c r="G29" s="10"/>
      <c r="H29" s="10"/>
    </row>
    <row r="30" spans="2:10" ht="18" customHeight="1" x14ac:dyDescent="0.2">
      <c r="B30" s="77" t="s">
        <v>29</v>
      </c>
      <c r="C30" s="78">
        <v>3456730</v>
      </c>
      <c r="D30" s="78">
        <v>3456730</v>
      </c>
      <c r="E30" s="10"/>
      <c r="F30" s="10"/>
      <c r="G30" s="10"/>
      <c r="H30" s="10"/>
      <c r="I30" s="10"/>
      <c r="J30" s="10"/>
    </row>
    <row r="31" spans="2:10" ht="15" customHeight="1" x14ac:dyDescent="0.2">
      <c r="B31" s="108" t="s">
        <v>30</v>
      </c>
      <c r="C31" s="109">
        <v>2186222</v>
      </c>
      <c r="D31" s="109">
        <v>2186222</v>
      </c>
      <c r="E31" s="10"/>
      <c r="F31" s="10"/>
      <c r="G31" s="10"/>
      <c r="H31" s="10"/>
    </row>
    <row r="32" spans="2:10" ht="18" customHeight="1" x14ac:dyDescent="0.2">
      <c r="B32" s="77" t="s">
        <v>31</v>
      </c>
      <c r="C32" s="78">
        <v>1492228</v>
      </c>
      <c r="D32" s="78">
        <v>1492228</v>
      </c>
      <c r="E32" s="10"/>
      <c r="F32" s="10"/>
      <c r="G32" s="10"/>
      <c r="H32" s="10"/>
      <c r="I32" s="10"/>
      <c r="J32" s="10"/>
    </row>
    <row r="33" spans="2:10" ht="15" customHeight="1" x14ac:dyDescent="0.2">
      <c r="B33" s="108" t="s">
        <v>32</v>
      </c>
      <c r="C33" s="109">
        <v>4611212</v>
      </c>
      <c r="D33" s="109">
        <v>4611212</v>
      </c>
      <c r="E33" s="10"/>
      <c r="F33" s="10"/>
      <c r="G33" s="10"/>
      <c r="H33" s="10"/>
    </row>
    <row r="34" spans="2:10" ht="18" customHeight="1" x14ac:dyDescent="0.2">
      <c r="B34" s="77" t="s">
        <v>33</v>
      </c>
      <c r="C34" s="78">
        <v>7195938</v>
      </c>
      <c r="D34" s="78">
        <v>7195938</v>
      </c>
      <c r="E34" s="10"/>
      <c r="F34" s="10"/>
      <c r="G34" s="10"/>
      <c r="H34" s="10"/>
      <c r="I34" s="10"/>
      <c r="J34" s="10"/>
    </row>
    <row r="35" spans="2:10" ht="15" customHeight="1" x14ac:dyDescent="0.2">
      <c r="B35" s="108" t="s">
        <v>34</v>
      </c>
      <c r="C35" s="109">
        <v>3724480</v>
      </c>
      <c r="D35" s="109">
        <v>3724480</v>
      </c>
      <c r="E35" s="10"/>
      <c r="F35" s="10"/>
      <c r="G35" s="10"/>
      <c r="H35" s="10"/>
    </row>
    <row r="36" spans="2:10" ht="18" customHeight="1" x14ac:dyDescent="0.2">
      <c r="B36" s="77" t="s">
        <v>35</v>
      </c>
      <c r="C36" s="78">
        <v>1130410</v>
      </c>
      <c r="D36" s="78">
        <v>1130410</v>
      </c>
      <c r="E36" s="10"/>
      <c r="F36" s="10"/>
      <c r="G36" s="10"/>
      <c r="H36" s="10"/>
      <c r="I36" s="10"/>
      <c r="J36" s="10"/>
    </row>
    <row r="37" spans="2:10" ht="15" customHeight="1" x14ac:dyDescent="0.2">
      <c r="B37" s="108" t="s">
        <v>36</v>
      </c>
      <c r="C37" s="109">
        <v>830214</v>
      </c>
      <c r="D37" s="109">
        <v>830214</v>
      </c>
      <c r="E37" s="10"/>
      <c r="F37" s="10"/>
      <c r="G37" s="10"/>
      <c r="H37" s="10"/>
    </row>
    <row r="38" spans="2:10" ht="18" customHeight="1" x14ac:dyDescent="0.2">
      <c r="B38" s="77" t="s">
        <v>37</v>
      </c>
      <c r="C38" s="78">
        <v>4192334</v>
      </c>
      <c r="D38" s="78">
        <v>4192334</v>
      </c>
      <c r="E38" s="10"/>
      <c r="F38" s="10"/>
      <c r="G38" s="10"/>
      <c r="H38" s="10"/>
      <c r="I38" s="10"/>
      <c r="J38" s="10"/>
    </row>
    <row r="39" spans="2:10" ht="15" customHeight="1" x14ac:dyDescent="0.2">
      <c r="B39" s="108" t="s">
        <v>38</v>
      </c>
      <c r="C39" s="109">
        <v>2201132</v>
      </c>
      <c r="D39" s="109">
        <v>2201132</v>
      </c>
      <c r="E39" s="10"/>
      <c r="F39" s="10"/>
      <c r="G39" s="10"/>
      <c r="H39" s="10"/>
    </row>
    <row r="40" spans="2:10" ht="18" customHeight="1" x14ac:dyDescent="0.2">
      <c r="B40" s="77" t="s">
        <v>39</v>
      </c>
      <c r="C40" s="78">
        <v>5049458</v>
      </c>
      <c r="D40" s="78">
        <v>5049458</v>
      </c>
      <c r="E40" s="10"/>
      <c r="F40" s="10"/>
      <c r="G40" s="10"/>
      <c r="H40" s="10"/>
      <c r="I40" s="10"/>
      <c r="J40" s="10"/>
    </row>
    <row r="41" spans="2:10" ht="15" customHeight="1" x14ac:dyDescent="0.2">
      <c r="B41" s="108" t="s">
        <v>40</v>
      </c>
      <c r="C41" s="109">
        <v>3090672</v>
      </c>
      <c r="D41" s="109">
        <v>3090672</v>
      </c>
      <c r="E41" s="10"/>
      <c r="F41" s="10"/>
      <c r="G41" s="10"/>
      <c r="H41" s="10"/>
    </row>
    <row r="42" spans="2:10" ht="18" customHeight="1" x14ac:dyDescent="0.2">
      <c r="B42" s="77" t="s">
        <v>41</v>
      </c>
      <c r="C42" s="78">
        <v>2501824</v>
      </c>
      <c r="D42" s="78">
        <v>2501824</v>
      </c>
      <c r="E42" s="10"/>
      <c r="F42" s="10"/>
      <c r="G42" s="10"/>
      <c r="H42" s="10"/>
      <c r="I42" s="10"/>
      <c r="J42" s="10"/>
    </row>
    <row r="43" spans="2:10" ht="15" customHeight="1" x14ac:dyDescent="0.2">
      <c r="B43" s="108" t="s">
        <v>42</v>
      </c>
      <c r="C43" s="109">
        <v>15872412</v>
      </c>
      <c r="D43" s="109">
        <v>15872412</v>
      </c>
      <c r="E43" s="10"/>
      <c r="F43" s="10"/>
      <c r="G43" s="10"/>
      <c r="H43" s="10"/>
    </row>
    <row r="44" spans="2:10" ht="18" customHeight="1" x14ac:dyDescent="0.2">
      <c r="B44" s="77" t="s">
        <v>43</v>
      </c>
      <c r="C44" s="78">
        <v>8088178</v>
      </c>
      <c r="D44" s="78">
        <v>8088178</v>
      </c>
      <c r="E44" s="10"/>
      <c r="F44" s="10"/>
      <c r="G44" s="10"/>
      <c r="H44" s="10"/>
      <c r="I44" s="10"/>
      <c r="J44" s="10"/>
    </row>
    <row r="45" spans="2:10" ht="15" customHeight="1" x14ac:dyDescent="0.2">
      <c r="B45" s="108" t="s">
        <v>44</v>
      </c>
      <c r="C45" s="109">
        <v>1433860</v>
      </c>
      <c r="D45" s="109">
        <v>1433860</v>
      </c>
      <c r="E45" s="10"/>
      <c r="F45" s="10"/>
      <c r="G45" s="10"/>
      <c r="H45" s="10"/>
    </row>
    <row r="46" spans="2:10" ht="18" customHeight="1" x14ac:dyDescent="0.2">
      <c r="B46" s="77" t="s">
        <v>45</v>
      </c>
      <c r="C46" s="78">
        <v>2336126</v>
      </c>
      <c r="D46" s="78">
        <v>2336126</v>
      </c>
      <c r="E46" s="10"/>
      <c r="F46" s="10"/>
      <c r="G46" s="10"/>
      <c r="H46" s="10"/>
      <c r="I46" s="10"/>
      <c r="J46" s="10"/>
    </row>
    <row r="47" spans="2:10" ht="15" customHeight="1" x14ac:dyDescent="0.2">
      <c r="B47" s="108" t="s">
        <v>46</v>
      </c>
      <c r="C47" s="109">
        <v>10464326</v>
      </c>
      <c r="D47" s="109">
        <v>10464326</v>
      </c>
      <c r="E47" s="10"/>
      <c r="F47" s="10"/>
      <c r="G47" s="10"/>
      <c r="H47" s="10"/>
    </row>
    <row r="48" spans="2:10" ht="7.9" customHeight="1" x14ac:dyDescent="0.2">
      <c r="B48" s="19"/>
      <c r="C48" s="20"/>
      <c r="D48" s="20"/>
    </row>
    <row r="52" spans="2:10" ht="15.75" x14ac:dyDescent="0.25">
      <c r="B52" s="141" t="s">
        <v>0</v>
      </c>
      <c r="C52" s="141"/>
      <c r="D52" s="141"/>
    </row>
    <row r="53" spans="2:10" ht="21" customHeight="1" x14ac:dyDescent="0.2">
      <c r="B53" s="140" t="s">
        <v>123</v>
      </c>
      <c r="C53" s="140"/>
      <c r="D53" s="140"/>
    </row>
    <row r="54" spans="2:10" ht="13.5" customHeight="1" x14ac:dyDescent="0.2">
      <c r="B54" s="140" t="str">
        <f>+B4</f>
        <v>POR EL PERIODO DEL 1o. DE ENERO AL 31 DE MARZO DEL AÑO 2021.</v>
      </c>
      <c r="C54" s="140"/>
      <c r="D54" s="140"/>
    </row>
    <row r="55" spans="2:10" ht="11.45" customHeight="1" x14ac:dyDescent="0.2">
      <c r="B55" s="137" t="s">
        <v>146</v>
      </c>
      <c r="C55" s="137"/>
      <c r="D55" s="137"/>
    </row>
    <row r="56" spans="2:10" ht="5.45" customHeight="1" x14ac:dyDescent="0.2">
      <c r="B56" s="111"/>
      <c r="C56" s="112"/>
      <c r="D56" s="112"/>
    </row>
    <row r="57" spans="2:10" ht="16.5" customHeight="1" x14ac:dyDescent="0.2">
      <c r="B57" s="91"/>
      <c r="C57" s="92" t="s">
        <v>125</v>
      </c>
      <c r="D57" s="93" t="s">
        <v>125</v>
      </c>
    </row>
    <row r="58" spans="2:10" ht="18.75" customHeight="1" x14ac:dyDescent="0.2">
      <c r="B58" s="94" t="s">
        <v>124</v>
      </c>
      <c r="C58" s="95" t="s">
        <v>287</v>
      </c>
      <c r="D58" s="96" t="s">
        <v>126</v>
      </c>
    </row>
    <row r="59" spans="2:10" ht="12.75" hidden="1" customHeight="1" x14ac:dyDescent="0.2">
      <c r="B59" s="113"/>
      <c r="C59" s="23"/>
      <c r="D59" s="23"/>
    </row>
    <row r="60" spans="2:10" ht="18" customHeight="1" x14ac:dyDescent="0.2">
      <c r="B60" s="77" t="s">
        <v>47</v>
      </c>
      <c r="C60" s="78">
        <v>1873412</v>
      </c>
      <c r="D60" s="78">
        <v>1873412</v>
      </c>
      <c r="E60" s="10"/>
      <c r="F60" s="10"/>
      <c r="G60" s="10"/>
      <c r="H60" s="10"/>
      <c r="I60" s="10"/>
      <c r="J60" s="10"/>
    </row>
    <row r="61" spans="2:10" ht="15" customHeight="1" x14ac:dyDescent="0.2">
      <c r="B61" s="108" t="s">
        <v>48</v>
      </c>
      <c r="C61" s="109">
        <v>2682634</v>
      </c>
      <c r="D61" s="109">
        <v>2682634</v>
      </c>
      <c r="E61" s="10"/>
      <c r="F61" s="10"/>
      <c r="G61" s="10"/>
      <c r="H61" s="10"/>
    </row>
    <row r="62" spans="2:10" ht="18" customHeight="1" x14ac:dyDescent="0.2">
      <c r="B62" s="77" t="s">
        <v>49</v>
      </c>
      <c r="C62" s="78">
        <v>2783320</v>
      </c>
      <c r="D62" s="78">
        <v>2783320</v>
      </c>
      <c r="E62" s="10"/>
      <c r="F62" s="10"/>
      <c r="G62" s="10"/>
      <c r="H62" s="10"/>
      <c r="I62" s="10"/>
      <c r="J62" s="10"/>
    </row>
    <row r="63" spans="2:10" ht="15" customHeight="1" x14ac:dyDescent="0.2">
      <c r="B63" s="108" t="s">
        <v>50</v>
      </c>
      <c r="C63" s="109">
        <v>1233746</v>
      </c>
      <c r="D63" s="109">
        <v>1233746</v>
      </c>
      <c r="E63" s="10"/>
      <c r="F63" s="10"/>
      <c r="G63" s="10"/>
      <c r="H63" s="10"/>
    </row>
    <row r="64" spans="2:10" ht="18" customHeight="1" x14ac:dyDescent="0.2">
      <c r="B64" s="77" t="s">
        <v>51</v>
      </c>
      <c r="C64" s="78">
        <v>3440784</v>
      </c>
      <c r="D64" s="78">
        <v>3440784</v>
      </c>
      <c r="E64" s="10"/>
      <c r="F64" s="10"/>
      <c r="G64" s="10"/>
      <c r="H64" s="10"/>
      <c r="I64" s="10"/>
      <c r="J64" s="10"/>
    </row>
    <row r="65" spans="2:10" ht="15" customHeight="1" x14ac:dyDescent="0.2">
      <c r="B65" s="108" t="s">
        <v>52</v>
      </c>
      <c r="C65" s="109">
        <v>2819042</v>
      </c>
      <c r="D65" s="109">
        <v>2819042</v>
      </c>
      <c r="E65" s="10"/>
      <c r="F65" s="10"/>
      <c r="G65" s="10"/>
      <c r="H65" s="10"/>
    </row>
    <row r="66" spans="2:10" ht="18" customHeight="1" x14ac:dyDescent="0.2">
      <c r="B66" s="77" t="s">
        <v>53</v>
      </c>
      <c r="C66" s="78">
        <v>2022208</v>
      </c>
      <c r="D66" s="78">
        <v>2022208</v>
      </c>
      <c r="E66" s="10"/>
      <c r="F66" s="10"/>
      <c r="G66" s="10"/>
      <c r="H66" s="10"/>
      <c r="I66" s="10"/>
      <c r="J66" s="10"/>
    </row>
    <row r="67" spans="2:10" ht="15" customHeight="1" x14ac:dyDescent="0.2">
      <c r="B67" s="108" t="s">
        <v>55</v>
      </c>
      <c r="C67" s="109">
        <v>3323860</v>
      </c>
      <c r="D67" s="109">
        <v>3323860</v>
      </c>
      <c r="E67" s="10"/>
      <c r="F67" s="10"/>
      <c r="G67" s="10"/>
      <c r="H67" s="10"/>
    </row>
    <row r="68" spans="2:10" ht="18" customHeight="1" x14ac:dyDescent="0.2">
      <c r="B68" s="77" t="s">
        <v>56</v>
      </c>
      <c r="C68" s="78">
        <v>5912598</v>
      </c>
      <c r="D68" s="78">
        <v>5912598</v>
      </c>
      <c r="E68" s="10"/>
      <c r="F68" s="10"/>
      <c r="G68" s="10"/>
      <c r="H68" s="10"/>
      <c r="I68" s="10"/>
      <c r="J68" s="10"/>
    </row>
    <row r="69" spans="2:10" ht="15" customHeight="1" x14ac:dyDescent="0.2">
      <c r="B69" s="108" t="s">
        <v>57</v>
      </c>
      <c r="C69" s="109">
        <v>1114506</v>
      </c>
      <c r="D69" s="109">
        <v>1114506</v>
      </c>
      <c r="E69" s="10"/>
      <c r="F69" s="10"/>
      <c r="G69" s="10"/>
      <c r="H69" s="10"/>
    </row>
    <row r="70" spans="2:10" ht="18" customHeight="1" x14ac:dyDescent="0.2">
      <c r="B70" s="77" t="s">
        <v>58</v>
      </c>
      <c r="C70" s="78">
        <v>7332018</v>
      </c>
      <c r="D70" s="78">
        <v>7332018</v>
      </c>
      <c r="E70" s="10"/>
      <c r="F70" s="10"/>
      <c r="G70" s="10"/>
      <c r="H70" s="10"/>
      <c r="I70" s="10"/>
      <c r="J70" s="10"/>
    </row>
    <row r="71" spans="2:10" ht="15" customHeight="1" x14ac:dyDescent="0.2">
      <c r="B71" s="108" t="s">
        <v>59</v>
      </c>
      <c r="C71" s="109">
        <v>16769218</v>
      </c>
      <c r="D71" s="109">
        <v>16769218</v>
      </c>
      <c r="E71" s="10"/>
      <c r="F71" s="10"/>
      <c r="G71" s="10"/>
      <c r="H71" s="10"/>
    </row>
    <row r="72" spans="2:10" ht="18" customHeight="1" x14ac:dyDescent="0.2">
      <c r="B72" s="77" t="s">
        <v>60</v>
      </c>
      <c r="C72" s="78">
        <v>1080026</v>
      </c>
      <c r="D72" s="78">
        <v>1080026</v>
      </c>
      <c r="E72" s="10"/>
      <c r="F72" s="10"/>
      <c r="G72" s="10"/>
      <c r="H72" s="10"/>
      <c r="I72" s="10"/>
      <c r="J72" s="10"/>
    </row>
    <row r="73" spans="2:10" ht="15" customHeight="1" x14ac:dyDescent="0.2">
      <c r="B73" s="108" t="s">
        <v>61</v>
      </c>
      <c r="C73" s="109">
        <v>5707262</v>
      </c>
      <c r="D73" s="109">
        <v>5707262</v>
      </c>
      <c r="E73" s="10"/>
      <c r="F73" s="10"/>
      <c r="G73" s="10"/>
      <c r="H73" s="10"/>
    </row>
    <row r="74" spans="2:10" ht="18" customHeight="1" x14ac:dyDescent="0.2">
      <c r="B74" s="77" t="s">
        <v>62</v>
      </c>
      <c r="C74" s="78">
        <v>34344044</v>
      </c>
      <c r="D74" s="78">
        <v>34344044</v>
      </c>
      <c r="E74" s="10"/>
      <c r="F74" s="10"/>
      <c r="G74" s="10"/>
      <c r="H74" s="10"/>
      <c r="I74" s="10"/>
      <c r="J74" s="10"/>
    </row>
    <row r="75" spans="2:10" ht="15" customHeight="1" x14ac:dyDescent="0.2">
      <c r="B75" s="108" t="s">
        <v>63</v>
      </c>
      <c r="C75" s="109">
        <v>2824778</v>
      </c>
      <c r="D75" s="109">
        <v>2824778</v>
      </c>
      <c r="E75" s="10"/>
      <c r="F75" s="10"/>
      <c r="G75" s="10"/>
      <c r="H75" s="10"/>
    </row>
    <row r="76" spans="2:10" ht="18" customHeight="1" x14ac:dyDescent="0.2">
      <c r="B76" s="77" t="s">
        <v>64</v>
      </c>
      <c r="C76" s="78">
        <v>5241598</v>
      </c>
      <c r="D76" s="78">
        <v>5241598</v>
      </c>
      <c r="E76" s="10"/>
      <c r="F76" s="10"/>
      <c r="G76" s="10"/>
      <c r="H76" s="10"/>
      <c r="I76" s="10"/>
      <c r="J76" s="10"/>
    </row>
    <row r="77" spans="2:10" ht="15" customHeight="1" x14ac:dyDescent="0.2">
      <c r="B77" s="108" t="s">
        <v>65</v>
      </c>
      <c r="C77" s="109">
        <v>7936432</v>
      </c>
      <c r="D77" s="109">
        <v>7936432</v>
      </c>
      <c r="E77" s="10"/>
      <c r="F77" s="10"/>
      <c r="G77" s="10"/>
      <c r="H77" s="10"/>
    </row>
    <row r="78" spans="2:10" ht="18" customHeight="1" x14ac:dyDescent="0.2">
      <c r="B78" s="77" t="s">
        <v>66</v>
      </c>
      <c r="C78" s="78">
        <v>5600932</v>
      </c>
      <c r="D78" s="78">
        <v>5600932</v>
      </c>
      <c r="E78" s="10"/>
      <c r="F78" s="10"/>
      <c r="G78" s="10"/>
      <c r="H78" s="10"/>
      <c r="I78" s="10"/>
      <c r="J78" s="10"/>
    </row>
    <row r="79" spans="2:10" ht="15" customHeight="1" x14ac:dyDescent="0.2">
      <c r="B79" s="108" t="s">
        <v>67</v>
      </c>
      <c r="C79" s="109">
        <v>1684884</v>
      </c>
      <c r="D79" s="109">
        <v>1684884</v>
      </c>
      <c r="E79" s="10"/>
      <c r="F79" s="10"/>
      <c r="G79" s="10"/>
      <c r="H79" s="10"/>
    </row>
    <row r="80" spans="2:10" ht="18" customHeight="1" x14ac:dyDescent="0.2">
      <c r="B80" s="77" t="s">
        <v>68</v>
      </c>
      <c r="C80" s="78">
        <v>1845940</v>
      </c>
      <c r="D80" s="78">
        <v>1845940</v>
      </c>
      <c r="E80" s="10"/>
      <c r="F80" s="10"/>
      <c r="G80" s="10"/>
      <c r="H80" s="10"/>
      <c r="I80" s="10"/>
      <c r="J80" s="10"/>
    </row>
    <row r="81" spans="2:10" ht="15" customHeight="1" x14ac:dyDescent="0.2">
      <c r="B81" s="108" t="s">
        <v>69</v>
      </c>
      <c r="C81" s="109">
        <v>1304240</v>
      </c>
      <c r="D81" s="109">
        <v>1304240</v>
      </c>
      <c r="E81" s="10"/>
      <c r="F81" s="10"/>
      <c r="G81" s="10"/>
      <c r="H81" s="10"/>
    </row>
    <row r="82" spans="2:10" ht="18" customHeight="1" x14ac:dyDescent="0.2">
      <c r="B82" s="77" t="s">
        <v>70</v>
      </c>
      <c r="C82" s="78">
        <v>6052210</v>
      </c>
      <c r="D82" s="78">
        <v>6052210</v>
      </c>
      <c r="E82" s="10"/>
      <c r="F82" s="10"/>
      <c r="G82" s="10"/>
      <c r="H82" s="10"/>
      <c r="I82" s="10"/>
      <c r="J82" s="10"/>
    </row>
    <row r="83" spans="2:10" ht="15" customHeight="1" x14ac:dyDescent="0.2">
      <c r="B83" s="108" t="s">
        <v>71</v>
      </c>
      <c r="C83" s="109">
        <v>2781348</v>
      </c>
      <c r="D83" s="109">
        <v>2781348</v>
      </c>
      <c r="E83" s="10"/>
      <c r="F83" s="10"/>
      <c r="G83" s="10"/>
      <c r="H83" s="10"/>
    </row>
    <row r="84" spans="2:10" ht="18" customHeight="1" x14ac:dyDescent="0.2">
      <c r="B84" s="77" t="s">
        <v>72</v>
      </c>
      <c r="C84" s="78">
        <v>4927088</v>
      </c>
      <c r="D84" s="78">
        <v>4927088</v>
      </c>
      <c r="E84" s="10"/>
      <c r="F84" s="10"/>
      <c r="G84" s="10"/>
      <c r="H84" s="10"/>
      <c r="I84" s="10"/>
      <c r="J84" s="10"/>
    </row>
    <row r="85" spans="2:10" ht="15" customHeight="1" x14ac:dyDescent="0.2">
      <c r="B85" s="108" t="s">
        <v>73</v>
      </c>
      <c r="C85" s="109">
        <v>6009682</v>
      </c>
      <c r="D85" s="109">
        <v>6009682</v>
      </c>
      <c r="E85" s="10"/>
      <c r="F85" s="10"/>
      <c r="G85" s="10"/>
      <c r="H85" s="10"/>
    </row>
    <row r="86" spans="2:10" ht="18" customHeight="1" x14ac:dyDescent="0.2">
      <c r="B86" s="77" t="s">
        <v>74</v>
      </c>
      <c r="C86" s="78">
        <v>7669242</v>
      </c>
      <c r="D86" s="78">
        <v>7669242</v>
      </c>
      <c r="E86" s="10"/>
      <c r="F86" s="10"/>
      <c r="G86" s="10"/>
      <c r="H86" s="10"/>
      <c r="I86" s="10"/>
      <c r="J86" s="10"/>
    </row>
    <row r="87" spans="2:10" ht="15" customHeight="1" x14ac:dyDescent="0.2">
      <c r="B87" s="108" t="s">
        <v>75</v>
      </c>
      <c r="C87" s="109">
        <v>12112062</v>
      </c>
      <c r="D87" s="109">
        <v>12112062</v>
      </c>
      <c r="E87" s="10"/>
      <c r="F87" s="10"/>
      <c r="G87" s="10"/>
      <c r="H87" s="10"/>
    </row>
    <row r="88" spans="2:10" ht="18" customHeight="1" x14ac:dyDescent="0.2">
      <c r="B88" s="77" t="s">
        <v>76</v>
      </c>
      <c r="C88" s="78">
        <v>4190114</v>
      </c>
      <c r="D88" s="78">
        <v>4190114</v>
      </c>
      <c r="E88" s="10"/>
      <c r="F88" s="10"/>
      <c r="G88" s="10"/>
      <c r="H88" s="10"/>
      <c r="I88" s="10"/>
      <c r="J88" s="10"/>
    </row>
    <row r="89" spans="2:10" ht="15" customHeight="1" x14ac:dyDescent="0.2">
      <c r="B89" s="108" t="s">
        <v>77</v>
      </c>
      <c r="C89" s="109">
        <v>1458598</v>
      </c>
      <c r="D89" s="109">
        <v>1458598</v>
      </c>
      <c r="E89" s="10"/>
      <c r="F89" s="10"/>
      <c r="G89" s="10"/>
      <c r="H89" s="10"/>
    </row>
    <row r="90" spans="2:10" ht="18" customHeight="1" x14ac:dyDescent="0.2">
      <c r="B90" s="77" t="s">
        <v>78</v>
      </c>
      <c r="C90" s="78">
        <v>4601276</v>
      </c>
      <c r="D90" s="78">
        <v>4601276</v>
      </c>
      <c r="E90" s="10"/>
      <c r="F90" s="10"/>
      <c r="G90" s="10"/>
      <c r="H90" s="10"/>
      <c r="I90" s="10"/>
      <c r="J90" s="10"/>
    </row>
    <row r="91" spans="2:10" ht="15" customHeight="1" x14ac:dyDescent="0.2">
      <c r="B91" s="108" t="s">
        <v>79</v>
      </c>
      <c r="C91" s="109">
        <v>1095664</v>
      </c>
      <c r="D91" s="109">
        <v>1095664</v>
      </c>
      <c r="E91" s="10"/>
      <c r="F91" s="10"/>
      <c r="G91" s="10"/>
      <c r="H91" s="10"/>
    </row>
    <row r="92" spans="2:10" ht="18" customHeight="1" x14ac:dyDescent="0.2">
      <c r="B92" s="77" t="s">
        <v>80</v>
      </c>
      <c r="C92" s="78">
        <v>14813554</v>
      </c>
      <c r="D92" s="78">
        <v>14813554</v>
      </c>
      <c r="E92" s="10"/>
      <c r="F92" s="10"/>
      <c r="G92" s="10"/>
      <c r="H92" s="10"/>
      <c r="I92" s="10"/>
      <c r="J92" s="10"/>
    </row>
    <row r="93" spans="2:10" ht="15" customHeight="1" x14ac:dyDescent="0.2">
      <c r="B93" s="108" t="s">
        <v>81</v>
      </c>
      <c r="C93" s="109">
        <v>3090052</v>
      </c>
      <c r="D93" s="109">
        <v>3090052</v>
      </c>
      <c r="E93" s="10"/>
      <c r="F93" s="10"/>
      <c r="G93" s="10"/>
      <c r="H93" s="10"/>
    </row>
    <row r="94" spans="2:10" ht="18" customHeight="1" x14ac:dyDescent="0.2">
      <c r="B94" s="77" t="s">
        <v>82</v>
      </c>
      <c r="C94" s="78">
        <v>3727508</v>
      </c>
      <c r="D94" s="78">
        <v>3727508</v>
      </c>
      <c r="E94" s="10"/>
      <c r="F94" s="10"/>
      <c r="G94" s="10"/>
      <c r="H94" s="10"/>
      <c r="I94" s="10"/>
      <c r="J94" s="10"/>
    </row>
    <row r="95" spans="2:10" ht="15" customHeight="1" x14ac:dyDescent="0.2">
      <c r="B95" s="108" t="s">
        <v>83</v>
      </c>
      <c r="C95" s="109">
        <v>1545800</v>
      </c>
      <c r="D95" s="109">
        <v>1545800</v>
      </c>
      <c r="E95" s="10"/>
      <c r="F95" s="10"/>
      <c r="G95" s="10"/>
      <c r="H95" s="10"/>
    </row>
    <row r="96" spans="2:10" ht="18" customHeight="1" x14ac:dyDescent="0.2">
      <c r="B96" s="77" t="s">
        <v>84</v>
      </c>
      <c r="C96" s="78">
        <v>6427222</v>
      </c>
      <c r="D96" s="78">
        <v>6427222</v>
      </c>
      <c r="E96" s="10"/>
      <c r="F96" s="10"/>
      <c r="G96" s="10"/>
      <c r="H96" s="10"/>
      <c r="I96" s="10"/>
      <c r="J96" s="10"/>
    </row>
    <row r="97" spans="2:10" ht="15" customHeight="1" x14ac:dyDescent="0.2">
      <c r="B97" s="108" t="s">
        <v>85</v>
      </c>
      <c r="C97" s="109">
        <v>3239866</v>
      </c>
      <c r="D97" s="109">
        <v>3239866</v>
      </c>
      <c r="E97" s="10"/>
      <c r="F97" s="10"/>
      <c r="G97" s="10"/>
      <c r="H97" s="10"/>
    </row>
    <row r="98" spans="2:10" ht="7.9" customHeight="1" x14ac:dyDescent="0.2">
      <c r="B98" s="19"/>
      <c r="C98" s="20"/>
      <c r="D98" s="20"/>
      <c r="F98" s="10"/>
    </row>
    <row r="99" spans="2:10" x14ac:dyDescent="0.2">
      <c r="F99" s="10"/>
    </row>
    <row r="100" spans="2:10" ht="24" customHeight="1" x14ac:dyDescent="0.2">
      <c r="F100" s="10"/>
    </row>
    <row r="101" spans="2:10" ht="15.75" x14ac:dyDescent="0.25">
      <c r="B101" s="141" t="s">
        <v>0</v>
      </c>
      <c r="C101" s="141"/>
      <c r="D101" s="141"/>
      <c r="F101" s="10"/>
    </row>
    <row r="102" spans="2:10" ht="21" customHeight="1" x14ac:dyDescent="0.2">
      <c r="B102" s="140" t="s">
        <v>123</v>
      </c>
      <c r="C102" s="140"/>
      <c r="D102" s="140"/>
      <c r="F102" s="10"/>
    </row>
    <row r="103" spans="2:10" ht="13.5" customHeight="1" x14ac:dyDescent="0.2">
      <c r="B103" s="140" t="str">
        <f>+B4</f>
        <v>POR EL PERIODO DEL 1o. DE ENERO AL 31 DE MARZO DEL AÑO 2021.</v>
      </c>
      <c r="C103" s="140"/>
      <c r="D103" s="140"/>
      <c r="F103" s="10"/>
    </row>
    <row r="104" spans="2:10" x14ac:dyDescent="0.2">
      <c r="B104" s="137" t="s">
        <v>146</v>
      </c>
      <c r="C104" s="137"/>
      <c r="D104" s="137"/>
      <c r="F104" s="10"/>
    </row>
    <row r="105" spans="2:10" ht="4.1500000000000004" customHeight="1" x14ac:dyDescent="0.2">
      <c r="B105" s="6"/>
      <c r="C105" s="15"/>
      <c r="D105" s="15"/>
      <c r="F105" s="10"/>
    </row>
    <row r="106" spans="2:10" ht="16.5" customHeight="1" x14ac:dyDescent="0.2">
      <c r="B106" s="91"/>
      <c r="C106" s="92" t="s">
        <v>125</v>
      </c>
      <c r="D106" s="93" t="s">
        <v>125</v>
      </c>
      <c r="F106" s="10"/>
    </row>
    <row r="107" spans="2:10" ht="15" customHeight="1" x14ac:dyDescent="0.2">
      <c r="B107" s="94" t="s">
        <v>124</v>
      </c>
      <c r="C107" s="95" t="s">
        <v>287</v>
      </c>
      <c r="D107" s="96" t="s">
        <v>126</v>
      </c>
      <c r="F107" s="10"/>
    </row>
    <row r="108" spans="2:10" hidden="1" x14ac:dyDescent="0.2">
      <c r="B108" s="7"/>
      <c r="C108" s="5"/>
      <c r="D108" s="5"/>
      <c r="F108" s="10"/>
    </row>
    <row r="109" spans="2:10" ht="18" customHeight="1" x14ac:dyDescent="0.2">
      <c r="B109" s="77" t="s">
        <v>86</v>
      </c>
      <c r="C109" s="78">
        <v>4606260</v>
      </c>
      <c r="D109" s="78">
        <v>4606260</v>
      </c>
      <c r="E109" s="10"/>
      <c r="F109" s="10"/>
      <c r="G109" s="10"/>
      <c r="H109" s="10"/>
      <c r="I109" s="10"/>
      <c r="J109" s="10"/>
    </row>
    <row r="110" spans="2:10" ht="15" customHeight="1" x14ac:dyDescent="0.2">
      <c r="B110" s="108" t="s">
        <v>87</v>
      </c>
      <c r="C110" s="109">
        <v>2428808</v>
      </c>
      <c r="D110" s="109">
        <v>2428808</v>
      </c>
      <c r="E110" s="10"/>
      <c r="F110" s="10"/>
      <c r="G110" s="10"/>
      <c r="H110" s="10"/>
    </row>
    <row r="111" spans="2:10" ht="18" customHeight="1" x14ac:dyDescent="0.2">
      <c r="B111" s="77" t="s">
        <v>88</v>
      </c>
      <c r="C111" s="78">
        <v>8817788</v>
      </c>
      <c r="D111" s="78">
        <v>8817788</v>
      </c>
      <c r="E111" s="10"/>
      <c r="F111" s="10"/>
      <c r="G111" s="10"/>
      <c r="H111" s="10"/>
      <c r="I111" s="10"/>
      <c r="J111" s="10"/>
    </row>
    <row r="112" spans="2:10" ht="15" customHeight="1" x14ac:dyDescent="0.2">
      <c r="B112" s="108" t="s">
        <v>89</v>
      </c>
      <c r="C112" s="109">
        <v>4741936</v>
      </c>
      <c r="D112" s="109">
        <v>4741936</v>
      </c>
      <c r="E112" s="10"/>
      <c r="F112" s="10"/>
      <c r="G112" s="10"/>
      <c r="H112" s="10"/>
    </row>
    <row r="113" spans="2:10" ht="18" customHeight="1" x14ac:dyDescent="0.2">
      <c r="B113" s="77" t="s">
        <v>90</v>
      </c>
      <c r="C113" s="78">
        <v>4175422</v>
      </c>
      <c r="D113" s="78">
        <v>4175422</v>
      </c>
      <c r="E113" s="10"/>
      <c r="F113" s="10"/>
      <c r="G113" s="10"/>
      <c r="H113" s="10"/>
      <c r="I113" s="10"/>
      <c r="J113" s="10"/>
    </row>
    <row r="114" spans="2:10" ht="15" customHeight="1" x14ac:dyDescent="0.2">
      <c r="B114" s="108" t="s">
        <v>91</v>
      </c>
      <c r="C114" s="109">
        <v>8598266</v>
      </c>
      <c r="D114" s="109">
        <v>8598266</v>
      </c>
      <c r="E114" s="10"/>
      <c r="F114" s="10"/>
      <c r="G114" s="10"/>
      <c r="H114" s="10"/>
    </row>
    <row r="115" spans="2:10" ht="18" customHeight="1" x14ac:dyDescent="0.2">
      <c r="B115" s="77" t="s">
        <v>92</v>
      </c>
      <c r="C115" s="78">
        <v>4533208</v>
      </c>
      <c r="D115" s="78">
        <v>4533208</v>
      </c>
      <c r="E115" s="10"/>
      <c r="F115" s="10"/>
      <c r="G115" s="10"/>
      <c r="H115" s="10"/>
      <c r="I115" s="10"/>
      <c r="J115" s="10"/>
    </row>
    <row r="116" spans="2:10" ht="15" customHeight="1" x14ac:dyDescent="0.2">
      <c r="B116" s="108" t="s">
        <v>93</v>
      </c>
      <c r="C116" s="109">
        <v>4414604</v>
      </c>
      <c r="D116" s="109">
        <v>4414604</v>
      </c>
      <c r="E116" s="10"/>
      <c r="F116" s="10"/>
      <c r="G116" s="10"/>
      <c r="H116" s="10"/>
    </row>
    <row r="117" spans="2:10" ht="18" customHeight="1" x14ac:dyDescent="0.2">
      <c r="B117" s="77" t="s">
        <v>94</v>
      </c>
      <c r="C117" s="78">
        <v>3012580</v>
      </c>
      <c r="D117" s="78">
        <v>3012580</v>
      </c>
      <c r="E117" s="10"/>
      <c r="F117" s="10"/>
      <c r="G117" s="10"/>
      <c r="H117" s="10"/>
      <c r="I117" s="10"/>
      <c r="J117" s="10"/>
    </row>
    <row r="118" spans="2:10" ht="15" customHeight="1" x14ac:dyDescent="0.2">
      <c r="B118" s="108" t="s">
        <v>95</v>
      </c>
      <c r="C118" s="109">
        <v>2203748</v>
      </c>
      <c r="D118" s="109">
        <v>2203748</v>
      </c>
      <c r="E118" s="10"/>
      <c r="F118" s="10"/>
      <c r="G118" s="10"/>
      <c r="H118" s="10"/>
    </row>
    <row r="119" spans="2:10" ht="18" customHeight="1" x14ac:dyDescent="0.2">
      <c r="B119" s="77" t="s">
        <v>96</v>
      </c>
      <c r="C119" s="78">
        <v>1109220</v>
      </c>
      <c r="D119" s="78">
        <v>1109220</v>
      </c>
      <c r="E119" s="10"/>
      <c r="F119" s="10"/>
      <c r="G119" s="10"/>
      <c r="H119" s="10"/>
      <c r="I119" s="10"/>
      <c r="J119" s="10"/>
    </row>
    <row r="120" spans="2:10" ht="15" customHeight="1" x14ac:dyDescent="0.2">
      <c r="B120" s="108" t="s">
        <v>97</v>
      </c>
      <c r="C120" s="109">
        <v>4151512</v>
      </c>
      <c r="D120" s="109">
        <v>4151512</v>
      </c>
      <c r="E120" s="10"/>
      <c r="F120" s="10"/>
      <c r="G120" s="10"/>
      <c r="H120" s="10"/>
    </row>
    <row r="121" spans="2:10" ht="18" customHeight="1" x14ac:dyDescent="0.2">
      <c r="B121" s="77" t="s">
        <v>98</v>
      </c>
      <c r="C121" s="78">
        <v>2356684</v>
      </c>
      <c r="D121" s="78">
        <v>2356684</v>
      </c>
      <c r="E121" s="10"/>
      <c r="F121" s="10"/>
      <c r="G121" s="10"/>
      <c r="H121" s="10"/>
      <c r="I121" s="10"/>
      <c r="J121" s="10"/>
    </row>
    <row r="122" spans="2:10" ht="15" customHeight="1" x14ac:dyDescent="0.2">
      <c r="B122" s="108" t="s">
        <v>99</v>
      </c>
      <c r="C122" s="109">
        <v>2149802</v>
      </c>
      <c r="D122" s="109">
        <v>2149802</v>
      </c>
      <c r="E122" s="10"/>
      <c r="F122" s="10"/>
      <c r="G122" s="10"/>
      <c r="H122" s="10"/>
    </row>
    <row r="123" spans="2:10" ht="18" customHeight="1" x14ac:dyDescent="0.2">
      <c r="B123" s="77" t="s">
        <v>100</v>
      </c>
      <c r="C123" s="78">
        <v>1490096</v>
      </c>
      <c r="D123" s="78">
        <v>1490096</v>
      </c>
      <c r="E123" s="10"/>
      <c r="F123" s="10"/>
      <c r="G123" s="10"/>
      <c r="H123" s="10"/>
      <c r="I123" s="10"/>
      <c r="J123" s="10"/>
    </row>
    <row r="124" spans="2:10" ht="15" customHeight="1" x14ac:dyDescent="0.2">
      <c r="B124" s="108" t="s">
        <v>101</v>
      </c>
      <c r="C124" s="109">
        <v>6784436</v>
      </c>
      <c r="D124" s="109">
        <v>6784436</v>
      </c>
      <c r="E124" s="10"/>
      <c r="F124" s="10"/>
      <c r="G124" s="10"/>
      <c r="H124" s="10"/>
    </row>
    <row r="125" spans="2:10" ht="18" customHeight="1" x14ac:dyDescent="0.2">
      <c r="B125" s="77" t="s">
        <v>102</v>
      </c>
      <c r="C125" s="78">
        <v>4503836</v>
      </c>
      <c r="D125" s="78">
        <v>4503836</v>
      </c>
      <c r="E125" s="10"/>
      <c r="F125" s="10"/>
      <c r="G125" s="10"/>
      <c r="H125" s="10"/>
      <c r="I125" s="10"/>
      <c r="J125" s="10"/>
    </row>
    <row r="126" spans="2:10" ht="15" customHeight="1" x14ac:dyDescent="0.2">
      <c r="B126" s="108" t="s">
        <v>103</v>
      </c>
      <c r="C126" s="109">
        <v>1500698</v>
      </c>
      <c r="D126" s="109">
        <v>1500698</v>
      </c>
      <c r="E126" s="10"/>
      <c r="F126" s="10"/>
      <c r="G126" s="10"/>
      <c r="H126" s="10"/>
    </row>
    <row r="127" spans="2:10" ht="18" customHeight="1" x14ac:dyDescent="0.2">
      <c r="B127" s="77" t="s">
        <v>104</v>
      </c>
      <c r="C127" s="78">
        <v>1165242</v>
      </c>
      <c r="D127" s="78">
        <v>1165242</v>
      </c>
      <c r="E127" s="10"/>
      <c r="F127" s="10"/>
      <c r="G127" s="10"/>
      <c r="H127" s="10"/>
      <c r="I127" s="10"/>
      <c r="J127" s="10"/>
    </row>
    <row r="128" spans="2:10" ht="15" customHeight="1" x14ac:dyDescent="0.2">
      <c r="B128" s="108" t="s">
        <v>105</v>
      </c>
      <c r="C128" s="109">
        <v>2710728</v>
      </c>
      <c r="D128" s="109">
        <v>2710728</v>
      </c>
      <c r="E128" s="10"/>
      <c r="F128" s="10"/>
      <c r="G128" s="10"/>
      <c r="H128" s="10"/>
    </row>
    <row r="129" spans="2:10" ht="18" customHeight="1" x14ac:dyDescent="0.2">
      <c r="B129" s="77" t="s">
        <v>106</v>
      </c>
      <c r="C129" s="78">
        <v>12826178</v>
      </c>
      <c r="D129" s="78">
        <v>12826178</v>
      </c>
      <c r="E129" s="10"/>
      <c r="F129" s="10"/>
      <c r="G129" s="10"/>
      <c r="H129" s="10"/>
      <c r="I129" s="10"/>
      <c r="J129" s="10"/>
    </row>
    <row r="130" spans="2:10" ht="15" customHeight="1" x14ac:dyDescent="0.2">
      <c r="B130" s="108" t="s">
        <v>107</v>
      </c>
      <c r="C130" s="109">
        <v>4759014</v>
      </c>
      <c r="D130" s="109">
        <v>4759014</v>
      </c>
      <c r="E130" s="10"/>
      <c r="F130" s="10"/>
      <c r="G130" s="10"/>
      <c r="H130" s="10"/>
    </row>
    <row r="131" spans="2:10" ht="18" customHeight="1" x14ac:dyDescent="0.2">
      <c r="B131" s="77" t="s">
        <v>108</v>
      </c>
      <c r="C131" s="78">
        <v>6372624</v>
      </c>
      <c r="D131" s="78">
        <v>6372624</v>
      </c>
      <c r="E131" s="10"/>
      <c r="F131" s="10"/>
      <c r="G131" s="10"/>
      <c r="H131" s="10"/>
      <c r="I131" s="10"/>
      <c r="J131" s="10"/>
    </row>
    <row r="132" spans="2:10" ht="15" customHeight="1" x14ac:dyDescent="0.2">
      <c r="B132" s="108" t="s">
        <v>109</v>
      </c>
      <c r="C132" s="109">
        <v>2974082</v>
      </c>
      <c r="D132" s="109">
        <v>2974082</v>
      </c>
      <c r="E132" s="10"/>
      <c r="F132" s="10"/>
      <c r="G132" s="10"/>
      <c r="H132" s="10"/>
    </row>
    <row r="133" spans="2:10" ht="18" customHeight="1" x14ac:dyDescent="0.2">
      <c r="B133" s="77" t="s">
        <v>110</v>
      </c>
      <c r="C133" s="78">
        <v>5689066</v>
      </c>
      <c r="D133" s="78">
        <v>5689066</v>
      </c>
      <c r="E133" s="10"/>
      <c r="F133" s="10"/>
      <c r="G133" s="10"/>
      <c r="H133" s="10"/>
      <c r="I133" s="10"/>
      <c r="J133" s="10"/>
    </row>
    <row r="134" spans="2:10" ht="15" customHeight="1" x14ac:dyDescent="0.2">
      <c r="B134" s="108" t="s">
        <v>111</v>
      </c>
      <c r="C134" s="109">
        <v>19361086</v>
      </c>
      <c r="D134" s="109">
        <v>19361086</v>
      </c>
      <c r="E134" s="10"/>
      <c r="F134" s="10"/>
      <c r="G134" s="10"/>
      <c r="H134" s="10"/>
    </row>
    <row r="135" spans="2:10" ht="18" customHeight="1" x14ac:dyDescent="0.2">
      <c r="B135" s="77" t="s">
        <v>112</v>
      </c>
      <c r="C135" s="78">
        <v>2596320</v>
      </c>
      <c r="D135" s="78">
        <v>2596320</v>
      </c>
      <c r="E135" s="10"/>
      <c r="F135" s="10"/>
      <c r="G135" s="10"/>
      <c r="H135" s="10"/>
      <c r="I135" s="10"/>
      <c r="J135" s="10"/>
    </row>
    <row r="136" spans="2:10" ht="15" customHeight="1" x14ac:dyDescent="0.2">
      <c r="B136" s="108" t="s">
        <v>113</v>
      </c>
      <c r="C136" s="109">
        <v>1932226</v>
      </c>
      <c r="D136" s="109">
        <v>1932226</v>
      </c>
      <c r="E136" s="10"/>
      <c r="F136" s="10"/>
      <c r="G136" s="10"/>
      <c r="H136" s="10"/>
    </row>
    <row r="137" spans="2:10" ht="18" customHeight="1" x14ac:dyDescent="0.2">
      <c r="B137" s="77" t="s">
        <v>114</v>
      </c>
      <c r="C137" s="78">
        <v>1588542</v>
      </c>
      <c r="D137" s="78">
        <v>1588542</v>
      </c>
      <c r="E137" s="10"/>
      <c r="F137" s="10"/>
      <c r="G137" s="10"/>
      <c r="H137" s="10"/>
      <c r="I137" s="10"/>
      <c r="J137" s="10"/>
    </row>
    <row r="138" spans="2:10" ht="15" customHeight="1" x14ac:dyDescent="0.2">
      <c r="B138" s="108" t="s">
        <v>115</v>
      </c>
      <c r="C138" s="109">
        <v>2678284</v>
      </c>
      <c r="D138" s="109">
        <v>2678284</v>
      </c>
      <c r="E138" s="10"/>
      <c r="F138" s="10"/>
      <c r="G138" s="10"/>
      <c r="H138" s="10"/>
    </row>
    <row r="139" spans="2:10" ht="18" customHeight="1" x14ac:dyDescent="0.2">
      <c r="B139" s="77" t="s">
        <v>116</v>
      </c>
      <c r="C139" s="78">
        <v>6118410</v>
      </c>
      <c r="D139" s="78">
        <v>6118410</v>
      </c>
      <c r="E139" s="10"/>
      <c r="F139" s="10"/>
      <c r="G139" s="10"/>
      <c r="H139" s="10"/>
      <c r="I139" s="10"/>
      <c r="J139" s="10"/>
    </row>
    <row r="140" spans="2:10" ht="15" customHeight="1" x14ac:dyDescent="0.2">
      <c r="B140" s="108" t="s">
        <v>117</v>
      </c>
      <c r="C140" s="109">
        <v>9912668</v>
      </c>
      <c r="D140" s="109">
        <v>9912668</v>
      </c>
      <c r="E140" s="10"/>
      <c r="F140" s="10"/>
      <c r="G140" s="10"/>
      <c r="H140" s="10"/>
    </row>
    <row r="141" spans="2:10" ht="18" customHeight="1" x14ac:dyDescent="0.2">
      <c r="B141" s="77" t="s">
        <v>118</v>
      </c>
      <c r="C141" s="78">
        <v>901104</v>
      </c>
      <c r="D141" s="78">
        <v>901104</v>
      </c>
      <c r="E141" s="10"/>
      <c r="F141" s="10"/>
      <c r="G141" s="10"/>
      <c r="H141" s="10"/>
      <c r="I141" s="10"/>
      <c r="J141" s="10"/>
    </row>
    <row r="142" spans="2:10" ht="15" customHeight="1" x14ac:dyDescent="0.2">
      <c r="B142" s="108" t="s">
        <v>119</v>
      </c>
      <c r="C142" s="109">
        <v>7084370</v>
      </c>
      <c r="D142" s="109">
        <v>7084370</v>
      </c>
      <c r="E142" s="10"/>
      <c r="F142" s="10"/>
      <c r="G142" s="10"/>
      <c r="H142" s="10"/>
    </row>
    <row r="143" spans="2:10" ht="18" customHeight="1" x14ac:dyDescent="0.2">
      <c r="B143" s="77" t="s">
        <v>120</v>
      </c>
      <c r="C143" s="78">
        <v>2517498</v>
      </c>
      <c r="D143" s="78">
        <v>2517498</v>
      </c>
      <c r="E143" s="10"/>
      <c r="F143" s="10"/>
      <c r="G143" s="10"/>
      <c r="H143" s="10"/>
      <c r="I143" s="10"/>
      <c r="J143" s="10"/>
    </row>
    <row r="144" spans="2:10" ht="15" customHeight="1" x14ac:dyDescent="0.2">
      <c r="B144" s="108" t="s">
        <v>121</v>
      </c>
      <c r="C144" s="109">
        <v>21343922</v>
      </c>
      <c r="D144" s="109">
        <v>21343922</v>
      </c>
      <c r="E144" s="10"/>
      <c r="F144" s="10"/>
      <c r="G144" s="10"/>
      <c r="H144" s="10"/>
    </row>
    <row r="145" spans="2:35" ht="18" customHeight="1" x14ac:dyDescent="0.2">
      <c r="B145" s="77" t="s">
        <v>54</v>
      </c>
      <c r="C145" s="78">
        <v>4403440</v>
      </c>
      <c r="D145" s="78">
        <v>4403440</v>
      </c>
      <c r="E145" s="10"/>
      <c r="F145" s="10"/>
      <c r="G145" s="10"/>
      <c r="H145" s="10"/>
      <c r="I145" s="10"/>
      <c r="J145" s="10"/>
    </row>
    <row r="146" spans="2:35" ht="18.75" customHeight="1" x14ac:dyDescent="0.2">
      <c r="B146" s="84" t="s">
        <v>122</v>
      </c>
      <c r="C146" s="85">
        <f>SUM(C10:C145)</f>
        <v>555182930</v>
      </c>
      <c r="D146" s="85">
        <f>SUM(D10:D145)</f>
        <v>555182930</v>
      </c>
      <c r="E146" s="25"/>
      <c r="F146" s="9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2:35" ht="6.75" customHeight="1" x14ac:dyDescent="0.2">
      <c r="B147" s="19"/>
      <c r="C147" s="20"/>
      <c r="D147" s="22"/>
      <c r="E147" s="24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</sheetData>
  <mergeCells count="12">
    <mergeCell ref="B52:D52"/>
    <mergeCell ref="B53:D53"/>
    <mergeCell ref="B2:D2"/>
    <mergeCell ref="B3:D3"/>
    <mergeCell ref="B4:D4"/>
    <mergeCell ref="B5:D5"/>
    <mergeCell ref="B54:D54"/>
    <mergeCell ref="B55:D55"/>
    <mergeCell ref="B101:D101"/>
    <mergeCell ref="B102:D102"/>
    <mergeCell ref="B103:D103"/>
    <mergeCell ref="B104:D104"/>
  </mergeCells>
  <phoneticPr fontId="3" type="noConversion"/>
  <pageMargins left="0.72" right="0.25" top="0.22" bottom="0.42" header="0" footer="0"/>
  <pageSetup orientation="portrait" r:id="rId1"/>
  <headerFooter alignWithMargins="0"/>
  <rowBreaks count="2" manualBreakCount="2">
    <brk id="51" min="1" max="5" man="1"/>
    <brk id="100" min="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F152"/>
  <sheetViews>
    <sheetView showGridLines="0" workbookViewId="0">
      <selection activeCell="B2" sqref="B2:D2"/>
    </sheetView>
  </sheetViews>
  <sheetFormatPr baseColWidth="10" defaultColWidth="8.42578125" defaultRowHeight="12.75" x14ac:dyDescent="0.2"/>
  <cols>
    <col min="1" max="1" width="1.7109375" customWidth="1"/>
    <col min="2" max="2" width="41.7109375" style="4" customWidth="1"/>
    <col min="3" max="3" width="22.7109375" style="21" customWidth="1"/>
    <col min="4" max="4" width="22.7109375" customWidth="1"/>
    <col min="5" max="5" width="1.5703125" customWidth="1"/>
    <col min="6" max="6" width="20.5703125" customWidth="1"/>
  </cols>
  <sheetData>
    <row r="1" spans="2:4" ht="12" customHeight="1" x14ac:dyDescent="0.2">
      <c r="B1" s="11"/>
      <c r="C1" s="12"/>
    </row>
    <row r="2" spans="2:4" ht="13.5" customHeight="1" x14ac:dyDescent="0.25">
      <c r="B2" s="141" t="s">
        <v>0</v>
      </c>
      <c r="C2" s="141"/>
      <c r="D2" s="141"/>
    </row>
    <row r="3" spans="2:4" s="2" customFormat="1" ht="21" customHeight="1" x14ac:dyDescent="0.2">
      <c r="B3" s="143" t="s">
        <v>127</v>
      </c>
      <c r="C3" s="143"/>
      <c r="D3" s="143"/>
    </row>
    <row r="4" spans="2:4" ht="17.25" customHeight="1" x14ac:dyDescent="0.2">
      <c r="B4" s="143" t="s">
        <v>128</v>
      </c>
      <c r="C4" s="143"/>
      <c r="D4" s="143"/>
    </row>
    <row r="5" spans="2:4" ht="16.899999999999999" customHeight="1" x14ac:dyDescent="0.2">
      <c r="B5" s="140" t="s">
        <v>299</v>
      </c>
      <c r="C5" s="140"/>
      <c r="D5" s="140"/>
    </row>
    <row r="6" spans="2:4" ht="13.9" customHeight="1" x14ac:dyDescent="0.2">
      <c r="B6" s="142" t="s">
        <v>146</v>
      </c>
      <c r="C6" s="142"/>
      <c r="D6" s="142"/>
    </row>
    <row r="7" spans="2:4" ht="4.9000000000000004" customHeight="1" x14ac:dyDescent="0.2">
      <c r="B7" s="6"/>
      <c r="C7" s="15"/>
    </row>
    <row r="8" spans="2:4" ht="16.5" customHeight="1" x14ac:dyDescent="0.2">
      <c r="B8" s="144" t="s">
        <v>124</v>
      </c>
      <c r="C8" s="116" t="s">
        <v>125</v>
      </c>
      <c r="D8" s="117" t="s">
        <v>125</v>
      </c>
    </row>
    <row r="9" spans="2:4" ht="18.75" customHeight="1" x14ac:dyDescent="0.2">
      <c r="B9" s="145"/>
      <c r="C9" s="118" t="s">
        <v>287</v>
      </c>
      <c r="D9" s="119" t="s">
        <v>126</v>
      </c>
    </row>
    <row r="10" spans="2:4" s="10" customFormat="1" ht="9" hidden="1" customHeight="1" x14ac:dyDescent="0.2">
      <c r="B10" s="7"/>
      <c r="C10" s="5"/>
      <c r="D10" s="5"/>
    </row>
    <row r="11" spans="2:4" ht="18" customHeight="1" x14ac:dyDescent="0.2">
      <c r="B11" s="77" t="s">
        <v>9</v>
      </c>
      <c r="C11" s="78">
        <v>1249560</v>
      </c>
      <c r="D11" s="78">
        <v>1249560</v>
      </c>
    </row>
    <row r="12" spans="2:4" ht="15" customHeight="1" x14ac:dyDescent="0.2">
      <c r="B12" s="108" t="s">
        <v>10</v>
      </c>
      <c r="C12" s="109">
        <v>1631358</v>
      </c>
      <c r="D12" s="109">
        <v>1631358</v>
      </c>
    </row>
    <row r="13" spans="2:4" ht="18" customHeight="1" x14ac:dyDescent="0.2">
      <c r="B13" s="77" t="s">
        <v>11</v>
      </c>
      <c r="C13" s="78">
        <v>2543120</v>
      </c>
      <c r="D13" s="78">
        <v>2543120</v>
      </c>
    </row>
    <row r="14" spans="2:4" ht="15" customHeight="1" x14ac:dyDescent="0.2">
      <c r="B14" s="108" t="s">
        <v>12</v>
      </c>
      <c r="C14" s="109">
        <v>1652256</v>
      </c>
      <c r="D14" s="109">
        <v>1652256</v>
      </c>
    </row>
    <row r="15" spans="2:4" ht="18" customHeight="1" x14ac:dyDescent="0.2">
      <c r="B15" s="77" t="s">
        <v>13</v>
      </c>
      <c r="C15" s="78">
        <v>1204334</v>
      </c>
      <c r="D15" s="78">
        <v>1204334</v>
      </c>
    </row>
    <row r="16" spans="2:4" ht="15" customHeight="1" x14ac:dyDescent="0.2">
      <c r="B16" s="108" t="s">
        <v>14</v>
      </c>
      <c r="C16" s="109">
        <v>13953000</v>
      </c>
      <c r="D16" s="109">
        <v>13953000</v>
      </c>
    </row>
    <row r="17" spans="2:4" ht="18" customHeight="1" x14ac:dyDescent="0.2">
      <c r="B17" s="77" t="s">
        <v>15</v>
      </c>
      <c r="C17" s="78">
        <v>390204</v>
      </c>
      <c r="D17" s="78">
        <v>390204</v>
      </c>
    </row>
    <row r="18" spans="2:4" ht="15" customHeight="1" x14ac:dyDescent="0.2">
      <c r="B18" s="108" t="s">
        <v>16</v>
      </c>
      <c r="C18" s="109">
        <v>2728438</v>
      </c>
      <c r="D18" s="109">
        <v>2728438</v>
      </c>
    </row>
    <row r="19" spans="2:4" ht="18" customHeight="1" x14ac:dyDescent="0.2">
      <c r="B19" s="77" t="s">
        <v>17</v>
      </c>
      <c r="C19" s="78">
        <v>4010168</v>
      </c>
      <c r="D19" s="78">
        <v>4010168</v>
      </c>
    </row>
    <row r="20" spans="2:4" ht="15" customHeight="1" x14ac:dyDescent="0.2">
      <c r="B20" s="108" t="s">
        <v>18</v>
      </c>
      <c r="C20" s="109">
        <v>2248118</v>
      </c>
      <c r="D20" s="109">
        <v>2248118</v>
      </c>
    </row>
    <row r="21" spans="2:4" ht="18" customHeight="1" x14ac:dyDescent="0.2">
      <c r="B21" s="77" t="s">
        <v>19</v>
      </c>
      <c r="C21" s="78">
        <v>1291576</v>
      </c>
      <c r="D21" s="78">
        <v>1291576</v>
      </c>
    </row>
    <row r="22" spans="2:4" ht="15" customHeight="1" x14ac:dyDescent="0.2">
      <c r="B22" s="108" t="s">
        <v>20</v>
      </c>
      <c r="C22" s="109">
        <v>5035162</v>
      </c>
      <c r="D22" s="109">
        <v>5035162</v>
      </c>
    </row>
    <row r="23" spans="2:4" ht="18" customHeight="1" x14ac:dyDescent="0.2">
      <c r="B23" s="77" t="s">
        <v>21</v>
      </c>
      <c r="C23" s="78">
        <v>1014596</v>
      </c>
      <c r="D23" s="78">
        <v>1014596</v>
      </c>
    </row>
    <row r="24" spans="2:4" ht="15" customHeight="1" x14ac:dyDescent="0.2">
      <c r="B24" s="108" t="s">
        <v>22</v>
      </c>
      <c r="C24" s="109">
        <v>1882132</v>
      </c>
      <c r="D24" s="109">
        <v>1882132</v>
      </c>
    </row>
    <row r="25" spans="2:4" ht="18" customHeight="1" x14ac:dyDescent="0.2">
      <c r="B25" s="77" t="s">
        <v>23</v>
      </c>
      <c r="C25" s="78">
        <v>2170832</v>
      </c>
      <c r="D25" s="78">
        <v>2170832</v>
      </c>
    </row>
    <row r="26" spans="2:4" ht="15" customHeight="1" x14ac:dyDescent="0.2">
      <c r="B26" s="108" t="s">
        <v>24</v>
      </c>
      <c r="C26" s="109">
        <v>2318112</v>
      </c>
      <c r="D26" s="109">
        <v>2318112</v>
      </c>
    </row>
    <row r="27" spans="2:4" ht="18" customHeight="1" x14ac:dyDescent="0.2">
      <c r="B27" s="77" t="s">
        <v>25</v>
      </c>
      <c r="C27" s="78">
        <v>3877706</v>
      </c>
      <c r="D27" s="78">
        <v>3877706</v>
      </c>
    </row>
    <row r="28" spans="2:4" ht="15" customHeight="1" x14ac:dyDescent="0.2">
      <c r="B28" s="108" t="s">
        <v>26</v>
      </c>
      <c r="C28" s="109">
        <v>1048652</v>
      </c>
      <c r="D28" s="109">
        <v>1048652</v>
      </c>
    </row>
    <row r="29" spans="2:4" ht="18" customHeight="1" x14ac:dyDescent="0.2">
      <c r="B29" s="77" t="s">
        <v>27</v>
      </c>
      <c r="C29" s="78">
        <v>2233302</v>
      </c>
      <c r="D29" s="78">
        <v>2233302</v>
      </c>
    </row>
    <row r="30" spans="2:4" ht="15" customHeight="1" x14ac:dyDescent="0.2">
      <c r="B30" s="108" t="s">
        <v>28</v>
      </c>
      <c r="C30" s="109">
        <v>3307162</v>
      </c>
      <c r="D30" s="109">
        <v>3307162</v>
      </c>
    </row>
    <row r="31" spans="2:4" ht="18" customHeight="1" x14ac:dyDescent="0.2">
      <c r="B31" s="77" t="s">
        <v>29</v>
      </c>
      <c r="C31" s="78">
        <v>1497014</v>
      </c>
      <c r="D31" s="78">
        <v>1497014</v>
      </c>
    </row>
    <row r="32" spans="2:4" ht="15" customHeight="1" x14ac:dyDescent="0.2">
      <c r="B32" s="108" t="s">
        <v>30</v>
      </c>
      <c r="C32" s="109">
        <v>2779524</v>
      </c>
      <c r="D32" s="109">
        <v>2779524</v>
      </c>
    </row>
    <row r="33" spans="2:4" ht="18" customHeight="1" x14ac:dyDescent="0.2">
      <c r="B33" s="77" t="s">
        <v>31</v>
      </c>
      <c r="C33" s="78">
        <v>1151816</v>
      </c>
      <c r="D33" s="78">
        <v>1151816</v>
      </c>
    </row>
    <row r="34" spans="2:4" ht="15" customHeight="1" x14ac:dyDescent="0.2">
      <c r="B34" s="108" t="s">
        <v>32</v>
      </c>
      <c r="C34" s="109">
        <v>2276206</v>
      </c>
      <c r="D34" s="109">
        <v>2276206</v>
      </c>
    </row>
    <row r="35" spans="2:4" ht="18" customHeight="1" x14ac:dyDescent="0.2">
      <c r="B35" s="77" t="s">
        <v>33</v>
      </c>
      <c r="C35" s="78">
        <v>4484738</v>
      </c>
      <c r="D35" s="78">
        <v>4484738</v>
      </c>
    </row>
    <row r="36" spans="2:4" ht="15" customHeight="1" x14ac:dyDescent="0.2">
      <c r="B36" s="108" t="s">
        <v>34</v>
      </c>
      <c r="C36" s="109">
        <v>527756</v>
      </c>
      <c r="D36" s="109">
        <v>527756</v>
      </c>
    </row>
    <row r="37" spans="2:4" ht="18" customHeight="1" x14ac:dyDescent="0.2">
      <c r="B37" s="77" t="s">
        <v>35</v>
      </c>
      <c r="C37" s="78">
        <v>546664</v>
      </c>
      <c r="D37" s="78">
        <v>546664</v>
      </c>
    </row>
    <row r="38" spans="2:4" ht="15" customHeight="1" x14ac:dyDescent="0.2">
      <c r="B38" s="108" t="s">
        <v>36</v>
      </c>
      <c r="C38" s="109">
        <v>578614</v>
      </c>
      <c r="D38" s="109">
        <v>578614</v>
      </c>
    </row>
    <row r="39" spans="2:4" ht="18" customHeight="1" x14ac:dyDescent="0.2">
      <c r="B39" s="77" t="s">
        <v>37</v>
      </c>
      <c r="C39" s="78">
        <v>1364662</v>
      </c>
      <c r="D39" s="78">
        <v>1364662</v>
      </c>
    </row>
    <row r="40" spans="2:4" ht="15" customHeight="1" x14ac:dyDescent="0.2">
      <c r="B40" s="108" t="s">
        <v>38</v>
      </c>
      <c r="C40" s="109">
        <v>1310258</v>
      </c>
      <c r="D40" s="109">
        <v>1310258</v>
      </c>
    </row>
    <row r="41" spans="2:4" ht="18" customHeight="1" x14ac:dyDescent="0.2">
      <c r="B41" s="77" t="s">
        <v>39</v>
      </c>
      <c r="C41" s="78">
        <v>1781510</v>
      </c>
      <c r="D41" s="78">
        <v>1781510</v>
      </c>
    </row>
    <row r="42" spans="2:4" ht="15" customHeight="1" x14ac:dyDescent="0.2">
      <c r="B42" s="108" t="s">
        <v>40</v>
      </c>
      <c r="C42" s="109">
        <v>1737618</v>
      </c>
      <c r="D42" s="109">
        <v>1737618</v>
      </c>
    </row>
    <row r="43" spans="2:4" ht="18" customHeight="1" x14ac:dyDescent="0.2">
      <c r="B43" s="77" t="s">
        <v>41</v>
      </c>
      <c r="C43" s="78">
        <v>2373508</v>
      </c>
      <c r="D43" s="78">
        <v>2373508</v>
      </c>
    </row>
    <row r="44" spans="2:4" ht="15" customHeight="1" x14ac:dyDescent="0.2">
      <c r="B44" s="108" t="s">
        <v>42</v>
      </c>
      <c r="C44" s="109">
        <v>13900042</v>
      </c>
      <c r="D44" s="109">
        <v>13900042</v>
      </c>
    </row>
    <row r="45" spans="2:4" ht="18" customHeight="1" x14ac:dyDescent="0.2">
      <c r="B45" s="77" t="s">
        <v>43</v>
      </c>
      <c r="C45" s="78">
        <v>3386444</v>
      </c>
      <c r="D45" s="78">
        <v>3386444</v>
      </c>
    </row>
    <row r="46" spans="2:4" ht="15" customHeight="1" x14ac:dyDescent="0.2">
      <c r="B46" s="108" t="s">
        <v>44</v>
      </c>
      <c r="C46" s="109">
        <v>1287480</v>
      </c>
      <c r="D46" s="109">
        <v>1287480</v>
      </c>
    </row>
    <row r="47" spans="2:4" ht="18" customHeight="1" x14ac:dyDescent="0.2">
      <c r="B47" s="77" t="s">
        <v>45</v>
      </c>
      <c r="C47" s="78">
        <v>878484</v>
      </c>
      <c r="D47" s="78">
        <v>878484</v>
      </c>
    </row>
    <row r="48" spans="2:4" ht="15" customHeight="1" x14ac:dyDescent="0.2">
      <c r="B48" s="108" t="s">
        <v>46</v>
      </c>
      <c r="C48" s="109">
        <v>4640976</v>
      </c>
      <c r="D48" s="109">
        <v>4640976</v>
      </c>
    </row>
    <row r="49" spans="2:4" ht="5.45" customHeight="1" x14ac:dyDescent="0.2">
      <c r="B49" s="19"/>
      <c r="C49" s="20"/>
      <c r="D49" s="20"/>
    </row>
    <row r="53" spans="2:4" ht="15.75" x14ac:dyDescent="0.25">
      <c r="B53" s="141" t="s">
        <v>0</v>
      </c>
      <c r="C53" s="141"/>
      <c r="D53" s="141"/>
    </row>
    <row r="54" spans="2:4" s="43" customFormat="1" ht="16.149999999999999" customHeight="1" x14ac:dyDescent="0.2">
      <c r="B54" s="140" t="s">
        <v>127</v>
      </c>
      <c r="C54" s="140"/>
      <c r="D54" s="140"/>
    </row>
    <row r="55" spans="2:4" ht="15" customHeight="1" x14ac:dyDescent="0.2">
      <c r="B55" s="140" t="s">
        <v>128</v>
      </c>
      <c r="C55" s="140"/>
      <c r="D55" s="140"/>
    </row>
    <row r="56" spans="2:4" ht="15.6" customHeight="1" x14ac:dyDescent="0.2">
      <c r="B56" s="140" t="str">
        <f>+B5</f>
        <v>POR EL PERIODO DEL 1o. DE ENERO AL 31 DE MARZO DEL AÑO 2021.</v>
      </c>
      <c r="C56" s="140"/>
      <c r="D56" s="140"/>
    </row>
    <row r="57" spans="2:4" ht="13.9" customHeight="1" x14ac:dyDescent="0.2">
      <c r="B57" s="142" t="s">
        <v>146</v>
      </c>
      <c r="C57" s="142"/>
      <c r="D57" s="142"/>
    </row>
    <row r="58" spans="2:4" ht="5.45" customHeight="1" x14ac:dyDescent="0.2">
      <c r="B58" s="6"/>
      <c r="C58" s="15"/>
    </row>
    <row r="59" spans="2:4" ht="16.5" customHeight="1" x14ac:dyDescent="0.2">
      <c r="B59" s="144" t="s">
        <v>124</v>
      </c>
      <c r="C59" s="144" t="s">
        <v>125</v>
      </c>
      <c r="D59" s="116" t="s">
        <v>125</v>
      </c>
    </row>
    <row r="60" spans="2:4" ht="15" customHeight="1" x14ac:dyDescent="0.2">
      <c r="B60" s="145"/>
      <c r="C60" s="145" t="s">
        <v>287</v>
      </c>
      <c r="D60" s="118" t="s">
        <v>126</v>
      </c>
    </row>
    <row r="61" spans="2:4" hidden="1" x14ac:dyDescent="0.2">
      <c r="B61" s="7"/>
      <c r="C61" s="5"/>
      <c r="D61" s="5"/>
    </row>
    <row r="62" spans="2:4" ht="18" customHeight="1" x14ac:dyDescent="0.2">
      <c r="B62" s="77" t="s">
        <v>47</v>
      </c>
      <c r="C62" s="78">
        <v>996796</v>
      </c>
      <c r="D62" s="78">
        <v>996796</v>
      </c>
    </row>
    <row r="63" spans="2:4" ht="15" customHeight="1" x14ac:dyDescent="0.2">
      <c r="B63" s="108" t="s">
        <v>48</v>
      </c>
      <c r="C63" s="109">
        <v>2032840</v>
      </c>
      <c r="D63" s="109">
        <v>2032840</v>
      </c>
    </row>
    <row r="64" spans="2:4" ht="18" customHeight="1" x14ac:dyDescent="0.2">
      <c r="B64" s="77" t="s">
        <v>49</v>
      </c>
      <c r="C64" s="78">
        <v>1773880</v>
      </c>
      <c r="D64" s="78">
        <v>1773880</v>
      </c>
    </row>
    <row r="65" spans="2:4" ht="15" customHeight="1" x14ac:dyDescent="0.2">
      <c r="B65" s="108" t="s">
        <v>50</v>
      </c>
      <c r="C65" s="109">
        <v>1581380</v>
      </c>
      <c r="D65" s="109">
        <v>1581380</v>
      </c>
    </row>
    <row r="66" spans="2:4" ht="18" customHeight="1" x14ac:dyDescent="0.2">
      <c r="B66" s="77" t="s">
        <v>51</v>
      </c>
      <c r="C66" s="78">
        <v>7605150</v>
      </c>
      <c r="D66" s="78">
        <v>7605150</v>
      </c>
    </row>
    <row r="67" spans="2:4" ht="15" customHeight="1" x14ac:dyDescent="0.2">
      <c r="B67" s="108" t="s">
        <v>52</v>
      </c>
      <c r="C67" s="109">
        <v>1431448</v>
      </c>
      <c r="D67" s="109">
        <v>1431448</v>
      </c>
    </row>
    <row r="68" spans="2:4" ht="18" customHeight="1" x14ac:dyDescent="0.2">
      <c r="B68" s="77" t="s">
        <v>53</v>
      </c>
      <c r="C68" s="78">
        <v>3998008</v>
      </c>
      <c r="D68" s="78">
        <v>3998008</v>
      </c>
    </row>
    <row r="69" spans="2:4" ht="15" customHeight="1" x14ac:dyDescent="0.2">
      <c r="B69" s="108" t="s">
        <v>55</v>
      </c>
      <c r="C69" s="109">
        <v>1651484</v>
      </c>
      <c r="D69" s="109">
        <v>1651484</v>
      </c>
    </row>
    <row r="70" spans="2:4" ht="18" customHeight="1" x14ac:dyDescent="0.2">
      <c r="B70" s="77" t="s">
        <v>56</v>
      </c>
      <c r="C70" s="78">
        <v>2193054</v>
      </c>
      <c r="D70" s="78">
        <v>2193054</v>
      </c>
    </row>
    <row r="71" spans="2:4" ht="15" customHeight="1" x14ac:dyDescent="0.2">
      <c r="B71" s="108" t="s">
        <v>57</v>
      </c>
      <c r="C71" s="109">
        <v>635228</v>
      </c>
      <c r="D71" s="109">
        <v>635228</v>
      </c>
    </row>
    <row r="72" spans="2:4" ht="18" customHeight="1" x14ac:dyDescent="0.2">
      <c r="B72" s="77" t="s">
        <v>58</v>
      </c>
      <c r="C72" s="78">
        <v>2110348</v>
      </c>
      <c r="D72" s="78">
        <v>2110348</v>
      </c>
    </row>
    <row r="73" spans="2:4" ht="15" customHeight="1" x14ac:dyDescent="0.2">
      <c r="B73" s="108" t="s">
        <v>59</v>
      </c>
      <c r="C73" s="109">
        <v>9875160</v>
      </c>
      <c r="D73" s="109">
        <v>9875160</v>
      </c>
    </row>
    <row r="74" spans="2:4" ht="18" customHeight="1" x14ac:dyDescent="0.2">
      <c r="B74" s="77" t="s">
        <v>60</v>
      </c>
      <c r="C74" s="78">
        <v>1546104</v>
      </c>
      <c r="D74" s="78">
        <v>1546104</v>
      </c>
    </row>
    <row r="75" spans="2:4" ht="15" customHeight="1" x14ac:dyDescent="0.2">
      <c r="B75" s="108" t="s">
        <v>61</v>
      </c>
      <c r="C75" s="109">
        <v>21672152</v>
      </c>
      <c r="D75" s="109">
        <v>21672152</v>
      </c>
    </row>
    <row r="76" spans="2:4" ht="18" customHeight="1" x14ac:dyDescent="0.2">
      <c r="B76" s="77" t="s">
        <v>62</v>
      </c>
      <c r="C76" s="78">
        <v>93880194</v>
      </c>
      <c r="D76" s="78">
        <v>93880194</v>
      </c>
    </row>
    <row r="77" spans="2:4" ht="15" customHeight="1" x14ac:dyDescent="0.2">
      <c r="B77" s="108" t="s">
        <v>63</v>
      </c>
      <c r="C77" s="109">
        <v>882684</v>
      </c>
      <c r="D77" s="109">
        <v>882684</v>
      </c>
    </row>
    <row r="78" spans="2:4" ht="18" customHeight="1" x14ac:dyDescent="0.2">
      <c r="B78" s="77" t="s">
        <v>64</v>
      </c>
      <c r="C78" s="78">
        <v>5056610</v>
      </c>
      <c r="D78" s="78">
        <v>5056610</v>
      </c>
    </row>
    <row r="79" spans="2:4" ht="15" customHeight="1" x14ac:dyDescent="0.2">
      <c r="B79" s="108" t="s">
        <v>65</v>
      </c>
      <c r="C79" s="109">
        <v>3604374</v>
      </c>
      <c r="D79" s="109">
        <v>3604374</v>
      </c>
    </row>
    <row r="80" spans="2:4" ht="18" customHeight="1" x14ac:dyDescent="0.2">
      <c r="B80" s="77" t="s">
        <v>66</v>
      </c>
      <c r="C80" s="78">
        <v>906234</v>
      </c>
      <c r="D80" s="78">
        <v>906234</v>
      </c>
    </row>
    <row r="81" spans="2:4" ht="15" customHeight="1" x14ac:dyDescent="0.2">
      <c r="B81" s="108" t="s">
        <v>67</v>
      </c>
      <c r="C81" s="109">
        <v>2319882</v>
      </c>
      <c r="D81" s="109">
        <v>2319882</v>
      </c>
    </row>
    <row r="82" spans="2:4" ht="18" customHeight="1" x14ac:dyDescent="0.2">
      <c r="B82" s="77" t="s">
        <v>68</v>
      </c>
      <c r="C82" s="78">
        <v>998118</v>
      </c>
      <c r="D82" s="78">
        <v>998118</v>
      </c>
    </row>
    <row r="83" spans="2:4" ht="15" customHeight="1" x14ac:dyDescent="0.2">
      <c r="B83" s="108" t="s">
        <v>69</v>
      </c>
      <c r="C83" s="109">
        <v>1043454</v>
      </c>
      <c r="D83" s="109">
        <v>1043454</v>
      </c>
    </row>
    <row r="84" spans="2:4" ht="18" customHeight="1" x14ac:dyDescent="0.2">
      <c r="B84" s="77" t="s">
        <v>70</v>
      </c>
      <c r="C84" s="78">
        <v>2739276</v>
      </c>
      <c r="D84" s="78">
        <v>2739276</v>
      </c>
    </row>
    <row r="85" spans="2:4" ht="15" customHeight="1" x14ac:dyDescent="0.2">
      <c r="B85" s="108" t="s">
        <v>71</v>
      </c>
      <c r="C85" s="109">
        <v>2325074</v>
      </c>
      <c r="D85" s="109">
        <v>2325074</v>
      </c>
    </row>
    <row r="86" spans="2:4" ht="18" customHeight="1" x14ac:dyDescent="0.2">
      <c r="B86" s="77" t="s">
        <v>72</v>
      </c>
      <c r="C86" s="78">
        <v>1646286</v>
      </c>
      <c r="D86" s="78">
        <v>1646286</v>
      </c>
    </row>
    <row r="87" spans="2:4" ht="15" customHeight="1" x14ac:dyDescent="0.2">
      <c r="B87" s="108" t="s">
        <v>73</v>
      </c>
      <c r="C87" s="109">
        <v>2966826</v>
      </c>
      <c r="D87" s="109">
        <v>2966826</v>
      </c>
    </row>
    <row r="88" spans="2:4" ht="18" customHeight="1" x14ac:dyDescent="0.2">
      <c r="B88" s="77" t="s">
        <v>74</v>
      </c>
      <c r="C88" s="78">
        <v>4384894</v>
      </c>
      <c r="D88" s="78">
        <v>4384894</v>
      </c>
    </row>
    <row r="89" spans="2:4" ht="15" customHeight="1" x14ac:dyDescent="0.2">
      <c r="B89" s="108" t="s">
        <v>75</v>
      </c>
      <c r="C89" s="109">
        <v>10878146</v>
      </c>
      <c r="D89" s="109">
        <v>10878146</v>
      </c>
    </row>
    <row r="90" spans="2:4" ht="18" customHeight="1" x14ac:dyDescent="0.2">
      <c r="B90" s="77" t="s">
        <v>76</v>
      </c>
      <c r="C90" s="78">
        <v>1837794</v>
      </c>
      <c r="D90" s="78">
        <v>1837794</v>
      </c>
    </row>
    <row r="91" spans="2:4" ht="15" customHeight="1" x14ac:dyDescent="0.2">
      <c r="B91" s="108" t="s">
        <v>77</v>
      </c>
      <c r="C91" s="109">
        <v>3249556</v>
      </c>
      <c r="D91" s="109">
        <v>3249556</v>
      </c>
    </row>
    <row r="92" spans="2:4" ht="18" customHeight="1" x14ac:dyDescent="0.2">
      <c r="B92" s="77" t="s">
        <v>78</v>
      </c>
      <c r="C92" s="78">
        <v>11774656</v>
      </c>
      <c r="D92" s="78">
        <v>11774656</v>
      </c>
    </row>
    <row r="93" spans="2:4" ht="15" customHeight="1" x14ac:dyDescent="0.2">
      <c r="B93" s="108" t="s">
        <v>79</v>
      </c>
      <c r="C93" s="109">
        <v>1714174</v>
      </c>
      <c r="D93" s="109">
        <v>1714174</v>
      </c>
    </row>
    <row r="94" spans="2:4" ht="18" customHeight="1" x14ac:dyDescent="0.2">
      <c r="B94" s="77" t="s">
        <v>80</v>
      </c>
      <c r="C94" s="78">
        <v>7658116</v>
      </c>
      <c r="D94" s="78">
        <v>7658116</v>
      </c>
    </row>
    <row r="95" spans="2:4" ht="15" customHeight="1" x14ac:dyDescent="0.2">
      <c r="B95" s="108" t="s">
        <v>81</v>
      </c>
      <c r="C95" s="109">
        <v>1543674</v>
      </c>
      <c r="D95" s="109">
        <v>1543674</v>
      </c>
    </row>
    <row r="96" spans="2:4" ht="18" customHeight="1" x14ac:dyDescent="0.2">
      <c r="B96" s="77" t="s">
        <v>82</v>
      </c>
      <c r="C96" s="78">
        <v>3004862</v>
      </c>
      <c r="D96" s="78">
        <v>3004862</v>
      </c>
    </row>
    <row r="97" spans="2:6" ht="15" customHeight="1" x14ac:dyDescent="0.2">
      <c r="B97" s="108" t="s">
        <v>83</v>
      </c>
      <c r="C97" s="109">
        <v>1166848</v>
      </c>
      <c r="D97" s="109">
        <v>1166848</v>
      </c>
    </row>
    <row r="98" spans="2:6" ht="18" customHeight="1" x14ac:dyDescent="0.2">
      <c r="B98" s="77" t="s">
        <v>84</v>
      </c>
      <c r="C98" s="78">
        <v>8727880</v>
      </c>
      <c r="D98" s="78">
        <v>8727880</v>
      </c>
    </row>
    <row r="99" spans="2:6" ht="15" customHeight="1" x14ac:dyDescent="0.2">
      <c r="B99" s="108" t="s">
        <v>85</v>
      </c>
      <c r="C99" s="109">
        <v>8677242</v>
      </c>
      <c r="D99" s="109">
        <v>8677242</v>
      </c>
    </row>
    <row r="100" spans="2:6" ht="8.4499999999999993" customHeight="1" x14ac:dyDescent="0.2">
      <c r="B100" s="19"/>
      <c r="C100" s="20"/>
      <c r="D100" s="20"/>
    </row>
    <row r="101" spans="2:6" ht="9.75" customHeight="1" x14ac:dyDescent="0.2"/>
    <row r="102" spans="2:6" ht="7.5" customHeight="1" x14ac:dyDescent="0.2"/>
    <row r="103" spans="2:6" ht="8.25" customHeight="1" x14ac:dyDescent="0.2"/>
    <row r="104" spans="2:6" ht="15.75" x14ac:dyDescent="0.25">
      <c r="B104" s="141" t="s">
        <v>0</v>
      </c>
      <c r="C104" s="141"/>
      <c r="D104" s="141"/>
    </row>
    <row r="105" spans="2:6" s="43" customFormat="1" ht="21" customHeight="1" x14ac:dyDescent="0.2">
      <c r="B105" s="140" t="s">
        <v>127</v>
      </c>
      <c r="C105" s="140"/>
      <c r="D105" s="140"/>
      <c r="F105" s="38"/>
    </row>
    <row r="106" spans="2:6" ht="12.75" customHeight="1" x14ac:dyDescent="0.2">
      <c r="B106" s="143" t="s">
        <v>128</v>
      </c>
      <c r="C106" s="143"/>
      <c r="D106" s="143"/>
    </row>
    <row r="107" spans="2:6" ht="15.6" customHeight="1" x14ac:dyDescent="0.2">
      <c r="B107" s="140" t="str">
        <f>+B5</f>
        <v>POR EL PERIODO DEL 1o. DE ENERO AL 31 DE MARZO DEL AÑO 2021.</v>
      </c>
      <c r="C107" s="140"/>
      <c r="D107" s="140"/>
    </row>
    <row r="108" spans="2:6" ht="13.9" customHeight="1" x14ac:dyDescent="0.2">
      <c r="B108" s="142" t="s">
        <v>146</v>
      </c>
      <c r="C108" s="142"/>
      <c r="D108" s="142"/>
    </row>
    <row r="109" spans="2:6" ht="6" customHeight="1" x14ac:dyDescent="0.2">
      <c r="B109" s="6"/>
      <c r="C109" s="15"/>
    </row>
    <row r="110" spans="2:6" ht="16.5" customHeight="1" x14ac:dyDescent="0.2">
      <c r="B110" s="144" t="s">
        <v>124</v>
      </c>
      <c r="C110" s="116" t="s">
        <v>125</v>
      </c>
      <c r="D110" s="117" t="s">
        <v>125</v>
      </c>
    </row>
    <row r="111" spans="2:6" ht="15" customHeight="1" x14ac:dyDescent="0.2">
      <c r="B111" s="145"/>
      <c r="C111" s="118" t="s">
        <v>287</v>
      </c>
      <c r="D111" s="119" t="s">
        <v>126</v>
      </c>
    </row>
    <row r="112" spans="2:6" hidden="1" x14ac:dyDescent="0.2">
      <c r="B112" s="7"/>
      <c r="C112" s="5"/>
      <c r="D112" s="5"/>
    </row>
    <row r="113" spans="2:4" ht="18" customHeight="1" x14ac:dyDescent="0.2">
      <c r="B113" s="77" t="s">
        <v>86</v>
      </c>
      <c r="C113" s="78">
        <v>1954556</v>
      </c>
      <c r="D113" s="78">
        <v>1954556</v>
      </c>
    </row>
    <row r="114" spans="2:4" ht="15" customHeight="1" x14ac:dyDescent="0.2">
      <c r="B114" s="108" t="s">
        <v>87</v>
      </c>
      <c r="C114" s="109">
        <v>1416630</v>
      </c>
      <c r="D114" s="109">
        <v>1416630</v>
      </c>
    </row>
    <row r="115" spans="2:4" ht="18" customHeight="1" x14ac:dyDescent="0.2">
      <c r="B115" s="77" t="s">
        <v>88</v>
      </c>
      <c r="C115" s="78">
        <v>5517024</v>
      </c>
      <c r="D115" s="78">
        <v>5517024</v>
      </c>
    </row>
    <row r="116" spans="2:4" ht="15" customHeight="1" x14ac:dyDescent="0.2">
      <c r="B116" s="108" t="s">
        <v>89</v>
      </c>
      <c r="C116" s="109">
        <v>2192944</v>
      </c>
      <c r="D116" s="109">
        <v>2192944</v>
      </c>
    </row>
    <row r="117" spans="2:4" ht="18" customHeight="1" x14ac:dyDescent="0.2">
      <c r="B117" s="77" t="s">
        <v>90</v>
      </c>
      <c r="C117" s="78">
        <v>1003538</v>
      </c>
      <c r="D117" s="78">
        <v>1003538</v>
      </c>
    </row>
    <row r="118" spans="2:4" ht="15" customHeight="1" x14ac:dyDescent="0.2">
      <c r="B118" s="108" t="s">
        <v>91</v>
      </c>
      <c r="C118" s="109">
        <v>8794776</v>
      </c>
      <c r="D118" s="109">
        <v>8794776</v>
      </c>
    </row>
    <row r="119" spans="2:4" ht="18" customHeight="1" x14ac:dyDescent="0.2">
      <c r="B119" s="77" t="s">
        <v>92</v>
      </c>
      <c r="C119" s="78">
        <v>3698916</v>
      </c>
      <c r="D119" s="78">
        <v>3698916</v>
      </c>
    </row>
    <row r="120" spans="2:4" ht="15" customHeight="1" x14ac:dyDescent="0.2">
      <c r="B120" s="108" t="s">
        <v>93</v>
      </c>
      <c r="C120" s="109">
        <v>3506856</v>
      </c>
      <c r="D120" s="109">
        <v>3506856</v>
      </c>
    </row>
    <row r="121" spans="2:4" ht="18" customHeight="1" x14ac:dyDescent="0.2">
      <c r="B121" s="77" t="s">
        <v>94</v>
      </c>
      <c r="C121" s="78">
        <v>3898274</v>
      </c>
      <c r="D121" s="78">
        <v>3898274</v>
      </c>
    </row>
    <row r="122" spans="2:4" ht="15" customHeight="1" x14ac:dyDescent="0.2">
      <c r="B122" s="108" t="s">
        <v>95</v>
      </c>
      <c r="C122" s="109">
        <v>1717602</v>
      </c>
      <c r="D122" s="109">
        <v>1717602</v>
      </c>
    </row>
    <row r="123" spans="2:4" ht="18" customHeight="1" x14ac:dyDescent="0.2">
      <c r="B123" s="77" t="s">
        <v>96</v>
      </c>
      <c r="C123" s="78">
        <v>1723682</v>
      </c>
      <c r="D123" s="78">
        <v>1723682</v>
      </c>
    </row>
    <row r="124" spans="2:4" ht="15" customHeight="1" x14ac:dyDescent="0.2">
      <c r="B124" s="108" t="s">
        <v>97</v>
      </c>
      <c r="C124" s="109">
        <v>12661760</v>
      </c>
      <c r="D124" s="109">
        <v>12661760</v>
      </c>
    </row>
    <row r="125" spans="2:4" ht="18" customHeight="1" x14ac:dyDescent="0.2">
      <c r="B125" s="77" t="s">
        <v>98</v>
      </c>
      <c r="C125" s="78">
        <v>2661874</v>
      </c>
      <c r="D125" s="78">
        <v>2661874</v>
      </c>
    </row>
    <row r="126" spans="2:4" ht="15" customHeight="1" x14ac:dyDescent="0.2">
      <c r="B126" s="108" t="s">
        <v>99</v>
      </c>
      <c r="C126" s="109">
        <v>1805064</v>
      </c>
      <c r="D126" s="109">
        <v>1805064</v>
      </c>
    </row>
    <row r="127" spans="2:4" ht="18" customHeight="1" x14ac:dyDescent="0.2">
      <c r="B127" s="77" t="s">
        <v>100</v>
      </c>
      <c r="C127" s="78">
        <v>1651258</v>
      </c>
      <c r="D127" s="78">
        <v>1651258</v>
      </c>
    </row>
    <row r="128" spans="2:4" ht="15" customHeight="1" x14ac:dyDescent="0.2">
      <c r="B128" s="108" t="s">
        <v>101</v>
      </c>
      <c r="C128" s="109">
        <v>1419282</v>
      </c>
      <c r="D128" s="109">
        <v>1419282</v>
      </c>
    </row>
    <row r="129" spans="2:4" ht="18" customHeight="1" x14ac:dyDescent="0.2">
      <c r="B129" s="77" t="s">
        <v>102</v>
      </c>
      <c r="C129" s="78">
        <v>3157452</v>
      </c>
      <c r="D129" s="78">
        <v>3157452</v>
      </c>
    </row>
    <row r="130" spans="2:4" ht="15" customHeight="1" x14ac:dyDescent="0.2">
      <c r="B130" s="108" t="s">
        <v>103</v>
      </c>
      <c r="C130" s="109">
        <v>709864</v>
      </c>
      <c r="D130" s="109">
        <v>709864</v>
      </c>
    </row>
    <row r="131" spans="2:4" ht="18" customHeight="1" x14ac:dyDescent="0.2">
      <c r="B131" s="77" t="s">
        <v>104</v>
      </c>
      <c r="C131" s="78">
        <v>1362782</v>
      </c>
      <c r="D131" s="78">
        <v>1362782</v>
      </c>
    </row>
    <row r="132" spans="2:4" ht="15" customHeight="1" x14ac:dyDescent="0.2">
      <c r="B132" s="108" t="s">
        <v>105</v>
      </c>
      <c r="C132" s="109">
        <v>660218</v>
      </c>
      <c r="D132" s="109">
        <v>660218</v>
      </c>
    </row>
    <row r="133" spans="2:4" ht="18" customHeight="1" x14ac:dyDescent="0.2">
      <c r="B133" s="77" t="s">
        <v>106</v>
      </c>
      <c r="C133" s="78">
        <v>3212736</v>
      </c>
      <c r="D133" s="78">
        <v>3212736</v>
      </c>
    </row>
    <row r="134" spans="2:4" ht="15" customHeight="1" x14ac:dyDescent="0.2">
      <c r="B134" s="108" t="s">
        <v>107</v>
      </c>
      <c r="C134" s="109">
        <v>2847962</v>
      </c>
      <c r="D134" s="109">
        <v>2847962</v>
      </c>
    </row>
    <row r="135" spans="2:4" ht="18" customHeight="1" x14ac:dyDescent="0.2">
      <c r="B135" s="77" t="s">
        <v>108</v>
      </c>
      <c r="C135" s="78">
        <v>1584362</v>
      </c>
      <c r="D135" s="78">
        <v>1584362</v>
      </c>
    </row>
    <row r="136" spans="2:4" ht="15" customHeight="1" x14ac:dyDescent="0.2">
      <c r="B136" s="108" t="s">
        <v>109</v>
      </c>
      <c r="C136" s="109">
        <v>1648716</v>
      </c>
      <c r="D136" s="109">
        <v>1648716</v>
      </c>
    </row>
    <row r="137" spans="2:4" ht="18" customHeight="1" x14ac:dyDescent="0.2">
      <c r="B137" s="77" t="s">
        <v>110</v>
      </c>
      <c r="C137" s="78">
        <v>979100</v>
      </c>
      <c r="D137" s="78">
        <v>979100</v>
      </c>
    </row>
    <row r="138" spans="2:4" ht="15" customHeight="1" x14ac:dyDescent="0.2">
      <c r="B138" s="108" t="s">
        <v>111</v>
      </c>
      <c r="C138" s="109">
        <v>39450008</v>
      </c>
      <c r="D138" s="109">
        <v>39450008</v>
      </c>
    </row>
    <row r="139" spans="2:4" ht="18" customHeight="1" x14ac:dyDescent="0.2">
      <c r="B139" s="77" t="s">
        <v>112</v>
      </c>
      <c r="C139" s="78">
        <v>2594978</v>
      </c>
      <c r="D139" s="78">
        <v>2594978</v>
      </c>
    </row>
    <row r="140" spans="2:4" ht="15" customHeight="1" x14ac:dyDescent="0.2">
      <c r="B140" s="108" t="s">
        <v>113</v>
      </c>
      <c r="C140" s="109">
        <v>1754090</v>
      </c>
      <c r="D140" s="109">
        <v>1754090</v>
      </c>
    </row>
    <row r="141" spans="2:4" ht="18" customHeight="1" x14ac:dyDescent="0.2">
      <c r="B141" s="77" t="s">
        <v>114</v>
      </c>
      <c r="C141" s="78">
        <v>2319992</v>
      </c>
      <c r="D141" s="78">
        <v>2319992</v>
      </c>
    </row>
    <row r="142" spans="2:4" ht="15" customHeight="1" x14ac:dyDescent="0.2">
      <c r="B142" s="108" t="s">
        <v>115</v>
      </c>
      <c r="C142" s="109">
        <v>3571756</v>
      </c>
      <c r="D142" s="109">
        <v>3571756</v>
      </c>
    </row>
    <row r="143" spans="2:4" ht="18" customHeight="1" x14ac:dyDescent="0.2">
      <c r="B143" s="77" t="s">
        <v>116</v>
      </c>
      <c r="C143" s="78">
        <v>8495022</v>
      </c>
      <c r="D143" s="78">
        <v>8495022</v>
      </c>
    </row>
    <row r="144" spans="2:4" ht="15" customHeight="1" x14ac:dyDescent="0.2">
      <c r="B144" s="108" t="s">
        <v>117</v>
      </c>
      <c r="C144" s="109">
        <v>22651472</v>
      </c>
      <c r="D144" s="109">
        <v>22651472</v>
      </c>
    </row>
    <row r="145" spans="2:4" ht="18" customHeight="1" x14ac:dyDescent="0.2">
      <c r="B145" s="77" t="s">
        <v>118</v>
      </c>
      <c r="C145" s="78">
        <v>357366</v>
      </c>
      <c r="D145" s="78">
        <v>357366</v>
      </c>
    </row>
    <row r="146" spans="2:4" ht="15" customHeight="1" x14ac:dyDescent="0.2">
      <c r="B146" s="108" t="s">
        <v>119</v>
      </c>
      <c r="C146" s="109">
        <v>5418508</v>
      </c>
      <c r="D146" s="109">
        <v>5418508</v>
      </c>
    </row>
    <row r="147" spans="2:4" ht="18" customHeight="1" x14ac:dyDescent="0.2">
      <c r="B147" s="77" t="s">
        <v>120</v>
      </c>
      <c r="C147" s="78">
        <v>2034720</v>
      </c>
      <c r="D147" s="78">
        <v>2034720</v>
      </c>
    </row>
    <row r="148" spans="2:4" ht="15" customHeight="1" x14ac:dyDescent="0.2">
      <c r="B148" s="108" t="s">
        <v>121</v>
      </c>
      <c r="C148" s="109">
        <v>17365762</v>
      </c>
      <c r="D148" s="109">
        <v>17365762</v>
      </c>
    </row>
    <row r="149" spans="2:4" ht="18" customHeight="1" x14ac:dyDescent="0.2">
      <c r="B149" s="77" t="s">
        <v>54</v>
      </c>
      <c r="C149" s="78">
        <v>2898386</v>
      </c>
      <c r="D149" s="78">
        <v>2898386</v>
      </c>
    </row>
    <row r="150" spans="2:4" ht="6.6" customHeight="1" x14ac:dyDescent="0.2">
      <c r="B150" s="80"/>
      <c r="C150" s="81"/>
      <c r="D150" s="81"/>
    </row>
    <row r="151" spans="2:4" x14ac:dyDescent="0.2">
      <c r="B151" s="84" t="s">
        <v>122</v>
      </c>
      <c r="C151" s="85">
        <f>SUM(C10:C149)</f>
        <v>525082276</v>
      </c>
      <c r="D151" s="85">
        <f>SUM(D10:D149)</f>
        <v>525082276</v>
      </c>
    </row>
    <row r="152" spans="2:4" ht="5.45" customHeight="1" x14ac:dyDescent="0.2">
      <c r="B152" s="87"/>
      <c r="C152" s="97"/>
      <c r="D152" s="97"/>
    </row>
  </sheetData>
  <mergeCells count="19">
    <mergeCell ref="B110:B111"/>
    <mergeCell ref="B104:D104"/>
    <mergeCell ref="B108:D108"/>
    <mergeCell ref="B107:D107"/>
    <mergeCell ref="B56:D56"/>
    <mergeCell ref="B106:D106"/>
    <mergeCell ref="B105:D105"/>
    <mergeCell ref="B59:B60"/>
    <mergeCell ref="B57:D57"/>
    <mergeCell ref="C59:C60"/>
    <mergeCell ref="B55:D55"/>
    <mergeCell ref="B2:D2"/>
    <mergeCell ref="B3:D3"/>
    <mergeCell ref="B4:D4"/>
    <mergeCell ref="B5:D5"/>
    <mergeCell ref="B53:D53"/>
    <mergeCell ref="B6:D6"/>
    <mergeCell ref="B8:B9"/>
    <mergeCell ref="B54:D54"/>
  </mergeCells>
  <phoneticPr fontId="3" type="noConversion"/>
  <pageMargins left="0.63" right="0.33" top="0.18" bottom="1" header="0.17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54"/>
  <sheetViews>
    <sheetView showGridLines="0" topLeftCell="E1" workbookViewId="0">
      <selection activeCell="S3" sqref="S3"/>
    </sheetView>
  </sheetViews>
  <sheetFormatPr baseColWidth="10" defaultColWidth="8.42578125" defaultRowHeight="12.75" x14ac:dyDescent="0.2"/>
  <cols>
    <col min="1" max="1" width="2" customWidth="1"/>
    <col min="2" max="2" width="19.85546875" style="4" customWidth="1"/>
    <col min="3" max="9" width="12.140625" customWidth="1"/>
    <col min="10" max="10" width="12.5703125" customWidth="1"/>
    <col min="11" max="11" width="12.85546875" customWidth="1"/>
    <col min="12" max="12" width="12.140625" customWidth="1"/>
    <col min="13" max="13" width="10.85546875" customWidth="1"/>
    <col min="14" max="17" width="12" style="21" customWidth="1"/>
    <col min="18" max="18" width="13.7109375" customWidth="1"/>
    <col min="19" max="19" width="1.5703125" customWidth="1"/>
    <col min="20" max="20" width="11.140625" customWidth="1"/>
    <col min="21" max="21" width="23.42578125" customWidth="1"/>
  </cols>
  <sheetData>
    <row r="1" spans="2:36" ht="12" customHeight="1" x14ac:dyDescent="0.2">
      <c r="B1" s="11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2:36" ht="13.5" customHeight="1" x14ac:dyDescent="0.25"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2:36" s="37" customFormat="1" ht="16.5" customHeight="1" x14ac:dyDescent="0.2">
      <c r="B3" s="143" t="s">
        <v>130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2:36" ht="12.75" customHeight="1" x14ac:dyDescent="0.2">
      <c r="B4" s="143" t="s">
        <v>297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</row>
    <row r="5" spans="2:36" ht="10.5" customHeight="1" x14ac:dyDescent="0.2">
      <c r="B5" s="137" t="s">
        <v>5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</row>
    <row r="6" spans="2:36" ht="5.25" customHeight="1" x14ac:dyDescent="0.2">
      <c r="B6" s="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122"/>
    </row>
    <row r="7" spans="2:36" ht="12.75" customHeight="1" x14ac:dyDescent="0.2">
      <c r="B7" s="149" t="s">
        <v>174</v>
      </c>
      <c r="C7" s="98"/>
      <c r="D7" s="98" t="s">
        <v>142</v>
      </c>
      <c r="E7" s="98" t="s">
        <v>142</v>
      </c>
      <c r="F7" s="98" t="s">
        <v>149</v>
      </c>
      <c r="G7" s="98" t="s">
        <v>151</v>
      </c>
      <c r="H7" s="98" t="s">
        <v>150</v>
      </c>
      <c r="I7" s="98" t="s">
        <v>148</v>
      </c>
      <c r="J7" s="98" t="s">
        <v>149</v>
      </c>
      <c r="K7" s="98" t="s">
        <v>149</v>
      </c>
      <c r="L7" s="98" t="s">
        <v>152</v>
      </c>
      <c r="M7" s="98" t="s">
        <v>149</v>
      </c>
      <c r="N7" s="98" t="s">
        <v>149</v>
      </c>
      <c r="O7" s="98" t="s">
        <v>150</v>
      </c>
      <c r="P7" s="98"/>
      <c r="Q7" s="123" t="s">
        <v>300</v>
      </c>
      <c r="R7" s="146" t="s">
        <v>129</v>
      </c>
      <c r="T7" s="30"/>
      <c r="U7" s="30"/>
      <c r="V7" s="30"/>
      <c r="W7" s="30"/>
      <c r="X7" s="30"/>
      <c r="Y7" s="31"/>
      <c r="Z7" s="31"/>
      <c r="AA7" s="31"/>
      <c r="AB7" s="31"/>
      <c r="AC7" s="31"/>
      <c r="AD7" s="10"/>
      <c r="AE7" s="10"/>
      <c r="AF7" s="10"/>
      <c r="AG7" s="10"/>
      <c r="AH7" s="10"/>
      <c r="AI7" s="10"/>
      <c r="AJ7" s="10"/>
    </row>
    <row r="8" spans="2:36" ht="12.75" customHeight="1" x14ac:dyDescent="0.2">
      <c r="B8" s="150"/>
      <c r="C8" s="99" t="s">
        <v>142</v>
      </c>
      <c r="D8" s="99" t="s">
        <v>159</v>
      </c>
      <c r="E8" s="99" t="s">
        <v>153</v>
      </c>
      <c r="F8" s="99" t="s">
        <v>160</v>
      </c>
      <c r="G8" s="99" t="s">
        <v>154</v>
      </c>
      <c r="H8" s="99" t="s">
        <v>156</v>
      </c>
      <c r="I8" s="99" t="s">
        <v>154</v>
      </c>
      <c r="J8" s="99" t="s">
        <v>293</v>
      </c>
      <c r="K8" s="99" t="s">
        <v>293</v>
      </c>
      <c r="L8" s="99" t="s">
        <v>158</v>
      </c>
      <c r="M8" s="99" t="s">
        <v>153</v>
      </c>
      <c r="N8" s="99" t="s">
        <v>155</v>
      </c>
      <c r="O8" s="99" t="s">
        <v>157</v>
      </c>
      <c r="P8" s="99" t="s">
        <v>142</v>
      </c>
      <c r="Q8" s="124" t="s">
        <v>301</v>
      </c>
      <c r="R8" s="147"/>
      <c r="T8" s="30"/>
      <c r="U8" s="30"/>
      <c r="V8" s="30"/>
      <c r="W8" s="30"/>
      <c r="X8" s="30"/>
      <c r="Y8" s="31"/>
      <c r="Z8" s="31"/>
      <c r="AA8" s="31"/>
      <c r="AB8" s="31"/>
      <c r="AC8" s="31"/>
      <c r="AD8" s="10"/>
      <c r="AE8" s="10"/>
      <c r="AF8" s="10"/>
      <c r="AG8" s="10"/>
      <c r="AH8" s="10"/>
      <c r="AI8" s="10"/>
      <c r="AJ8" s="10"/>
    </row>
    <row r="9" spans="2:36" ht="12.75" customHeight="1" x14ac:dyDescent="0.2">
      <c r="B9" s="150"/>
      <c r="C9" s="99" t="s">
        <v>159</v>
      </c>
      <c r="D9" s="99" t="s">
        <v>291</v>
      </c>
      <c r="E9" s="99" t="s">
        <v>160</v>
      </c>
      <c r="F9" s="99" t="s">
        <v>292</v>
      </c>
      <c r="G9" s="99" t="s">
        <v>164</v>
      </c>
      <c r="H9" s="99" t="s">
        <v>163</v>
      </c>
      <c r="I9" s="99" t="s">
        <v>161</v>
      </c>
      <c r="J9" s="99" t="s">
        <v>294</v>
      </c>
      <c r="K9" s="99" t="s">
        <v>294</v>
      </c>
      <c r="L9" s="99" t="s">
        <v>166</v>
      </c>
      <c r="M9" s="99" t="s">
        <v>155</v>
      </c>
      <c r="N9" s="99" t="s">
        <v>162</v>
      </c>
      <c r="O9" s="99" t="s">
        <v>165</v>
      </c>
      <c r="P9" s="99" t="s">
        <v>288</v>
      </c>
      <c r="Q9" s="124" t="s">
        <v>302</v>
      </c>
      <c r="R9" s="147"/>
      <c r="T9" s="30"/>
      <c r="U9" s="30"/>
      <c r="V9" s="30"/>
      <c r="W9" s="30"/>
      <c r="X9" s="30"/>
      <c r="Y9" s="31"/>
      <c r="Z9" s="31"/>
      <c r="AA9" s="31"/>
      <c r="AB9" s="31"/>
      <c r="AC9" s="31"/>
      <c r="AD9" s="10"/>
      <c r="AE9" s="10"/>
      <c r="AF9" s="10"/>
      <c r="AG9" s="10"/>
      <c r="AH9" s="10"/>
      <c r="AI9" s="10"/>
      <c r="AJ9" s="10"/>
    </row>
    <row r="10" spans="2:36" ht="12.75" customHeight="1" x14ac:dyDescent="0.2">
      <c r="B10" s="151"/>
      <c r="C10" s="100"/>
      <c r="D10" s="120"/>
      <c r="E10" s="100" t="s">
        <v>167</v>
      </c>
      <c r="F10" s="120" t="s">
        <v>291</v>
      </c>
      <c r="G10" s="100" t="s">
        <v>171</v>
      </c>
      <c r="H10" s="100" t="s">
        <v>170</v>
      </c>
      <c r="I10" s="100" t="s">
        <v>168</v>
      </c>
      <c r="J10" s="120"/>
      <c r="K10" s="120" t="s">
        <v>291</v>
      </c>
      <c r="L10" s="100" t="s">
        <v>173</v>
      </c>
      <c r="M10" s="100"/>
      <c r="N10" s="100" t="s">
        <v>169</v>
      </c>
      <c r="O10" s="100" t="s">
        <v>172</v>
      </c>
      <c r="P10" s="100"/>
      <c r="Q10" s="125" t="s">
        <v>303</v>
      </c>
      <c r="R10" s="148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10"/>
      <c r="AE10" s="10"/>
      <c r="AF10" s="10"/>
      <c r="AG10" s="10"/>
      <c r="AH10" s="10"/>
      <c r="AI10" s="10"/>
      <c r="AJ10" s="10"/>
    </row>
    <row r="11" spans="2:36" s="10" customFormat="1" ht="12" hidden="1" customHeight="1" x14ac:dyDescent="0.2">
      <c r="B11" s="7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16"/>
    </row>
    <row r="12" spans="2:36" ht="17.25" customHeight="1" x14ac:dyDescent="0.2">
      <c r="B12" s="77" t="s">
        <v>175</v>
      </c>
      <c r="C12" s="78">
        <v>4089089</v>
      </c>
      <c r="D12" s="78">
        <v>48316</v>
      </c>
      <c r="E12" s="78">
        <v>1290801</v>
      </c>
      <c r="F12" s="101">
        <v>9104</v>
      </c>
      <c r="G12" s="101">
        <v>50054</v>
      </c>
      <c r="H12" s="101">
        <v>0</v>
      </c>
      <c r="I12" s="78">
        <v>144945</v>
      </c>
      <c r="J12" s="101">
        <v>157929</v>
      </c>
      <c r="K12" s="101">
        <v>-177</v>
      </c>
      <c r="L12" s="101">
        <v>150410</v>
      </c>
      <c r="M12" s="78">
        <v>65844</v>
      </c>
      <c r="N12" s="78">
        <v>14295</v>
      </c>
      <c r="O12" s="101">
        <v>2341</v>
      </c>
      <c r="P12" s="101">
        <v>254635</v>
      </c>
      <c r="Q12" s="101">
        <v>11562</v>
      </c>
      <c r="R12" s="102">
        <f>SUM(C12:Q12)</f>
        <v>6289148</v>
      </c>
    </row>
    <row r="13" spans="2:36" ht="15" customHeight="1" x14ac:dyDescent="0.2">
      <c r="B13" s="108" t="s">
        <v>176</v>
      </c>
      <c r="C13" s="109">
        <v>8894660</v>
      </c>
      <c r="D13" s="109">
        <v>104577</v>
      </c>
      <c r="E13" s="109">
        <v>2808659</v>
      </c>
      <c r="F13" s="114">
        <v>19706</v>
      </c>
      <c r="G13" s="114">
        <v>108951</v>
      </c>
      <c r="H13" s="114">
        <v>0</v>
      </c>
      <c r="I13" s="109">
        <v>315223</v>
      </c>
      <c r="J13" s="114">
        <v>344877</v>
      </c>
      <c r="K13" s="114">
        <v>-384</v>
      </c>
      <c r="L13" s="114">
        <v>168844</v>
      </c>
      <c r="M13" s="115">
        <v>78347</v>
      </c>
      <c r="N13" s="109">
        <v>31117</v>
      </c>
      <c r="O13" s="114">
        <v>5069</v>
      </c>
      <c r="P13" s="114">
        <v>603776</v>
      </c>
      <c r="Q13" s="114">
        <v>25289</v>
      </c>
      <c r="R13" s="102">
        <f t="shared" ref="R13:R49" si="0">SUM(C13:Q13)</f>
        <v>13508711</v>
      </c>
    </row>
    <row r="14" spans="2:36" ht="17.25" customHeight="1" x14ac:dyDescent="0.2">
      <c r="B14" s="77" t="s">
        <v>177</v>
      </c>
      <c r="C14" s="78">
        <v>6572431</v>
      </c>
      <c r="D14" s="78">
        <v>78379</v>
      </c>
      <c r="E14" s="78">
        <v>2073496</v>
      </c>
      <c r="F14" s="101">
        <v>14769</v>
      </c>
      <c r="G14" s="101">
        <v>80352</v>
      </c>
      <c r="H14" s="101">
        <v>0</v>
      </c>
      <c r="I14" s="78">
        <v>233058</v>
      </c>
      <c r="J14" s="101">
        <v>251983</v>
      </c>
      <c r="K14" s="101">
        <v>-287</v>
      </c>
      <c r="L14" s="101">
        <v>208280</v>
      </c>
      <c r="M14" s="78">
        <v>97927</v>
      </c>
      <c r="N14" s="78">
        <v>22945</v>
      </c>
      <c r="O14" s="101">
        <v>3799</v>
      </c>
      <c r="P14" s="101">
        <v>633775</v>
      </c>
      <c r="Q14" s="101">
        <v>18389</v>
      </c>
      <c r="R14" s="102">
        <f t="shared" si="0"/>
        <v>10289296</v>
      </c>
    </row>
    <row r="15" spans="2:36" ht="15" customHeight="1" x14ac:dyDescent="0.2">
      <c r="B15" s="108" t="s">
        <v>178</v>
      </c>
      <c r="C15" s="109">
        <v>4629430</v>
      </c>
      <c r="D15" s="109">
        <v>54663</v>
      </c>
      <c r="E15" s="109">
        <v>1461435</v>
      </c>
      <c r="F15" s="114">
        <v>10300</v>
      </c>
      <c r="G15" s="114">
        <v>56674</v>
      </c>
      <c r="H15" s="114">
        <v>0</v>
      </c>
      <c r="I15" s="109">
        <v>164093</v>
      </c>
      <c r="J15" s="114">
        <v>178897</v>
      </c>
      <c r="K15" s="114">
        <v>-200</v>
      </c>
      <c r="L15" s="114">
        <v>169417</v>
      </c>
      <c r="M15" s="115">
        <v>81510</v>
      </c>
      <c r="N15" s="109">
        <v>16186</v>
      </c>
      <c r="O15" s="114">
        <v>2650</v>
      </c>
      <c r="P15" s="114">
        <v>0</v>
      </c>
      <c r="Q15" s="114">
        <v>13100</v>
      </c>
      <c r="R15" s="102">
        <f t="shared" si="0"/>
        <v>6838155</v>
      </c>
    </row>
    <row r="16" spans="2:36" ht="17.25" customHeight="1" x14ac:dyDescent="0.2">
      <c r="B16" s="77" t="s">
        <v>179</v>
      </c>
      <c r="C16" s="78">
        <v>4094447</v>
      </c>
      <c r="D16" s="78">
        <v>48372</v>
      </c>
      <c r="E16" s="78">
        <v>1292505</v>
      </c>
      <c r="F16" s="101">
        <v>9115</v>
      </c>
      <c r="G16" s="101">
        <v>50121</v>
      </c>
      <c r="H16" s="101">
        <v>0</v>
      </c>
      <c r="I16" s="78">
        <v>145133</v>
      </c>
      <c r="J16" s="101">
        <v>158158</v>
      </c>
      <c r="K16" s="101">
        <v>-177</v>
      </c>
      <c r="L16" s="101">
        <v>148476</v>
      </c>
      <c r="M16" s="78">
        <v>66599</v>
      </c>
      <c r="N16" s="78">
        <v>14313</v>
      </c>
      <c r="O16" s="101">
        <v>2345</v>
      </c>
      <c r="P16" s="101">
        <v>242850</v>
      </c>
      <c r="Q16" s="101">
        <v>11579</v>
      </c>
      <c r="R16" s="102">
        <f t="shared" si="0"/>
        <v>6283836</v>
      </c>
    </row>
    <row r="17" spans="2:18" ht="15" customHeight="1" x14ac:dyDescent="0.2">
      <c r="B17" s="108" t="s">
        <v>180</v>
      </c>
      <c r="C17" s="109">
        <v>27121689</v>
      </c>
      <c r="D17" s="109">
        <v>319782</v>
      </c>
      <c r="E17" s="109">
        <v>8562654</v>
      </c>
      <c r="F17" s="114">
        <v>60257</v>
      </c>
      <c r="G17" s="114">
        <v>332090</v>
      </c>
      <c r="H17" s="114">
        <v>0</v>
      </c>
      <c r="I17" s="109">
        <v>961291</v>
      </c>
      <c r="J17" s="114">
        <v>1049265</v>
      </c>
      <c r="K17" s="114">
        <v>-1173</v>
      </c>
      <c r="L17" s="114">
        <v>746558</v>
      </c>
      <c r="M17" s="115">
        <v>308151</v>
      </c>
      <c r="N17" s="109">
        <v>94842</v>
      </c>
      <c r="O17" s="114">
        <v>15500</v>
      </c>
      <c r="P17" s="114">
        <v>1243136</v>
      </c>
      <c r="Q17" s="114">
        <v>76870</v>
      </c>
      <c r="R17" s="102">
        <f t="shared" si="0"/>
        <v>40890912</v>
      </c>
    </row>
    <row r="18" spans="2:18" ht="17.25" customHeight="1" x14ac:dyDescent="0.2">
      <c r="B18" s="77" t="s">
        <v>181</v>
      </c>
      <c r="C18" s="78">
        <v>2946796</v>
      </c>
      <c r="D18" s="78">
        <v>34645</v>
      </c>
      <c r="E18" s="78">
        <v>930509</v>
      </c>
      <c r="F18" s="101">
        <v>6528</v>
      </c>
      <c r="G18" s="101">
        <v>36097</v>
      </c>
      <c r="H18" s="101">
        <v>0</v>
      </c>
      <c r="I18" s="78">
        <v>104433</v>
      </c>
      <c r="J18" s="101">
        <v>114260</v>
      </c>
      <c r="K18" s="101">
        <v>-127</v>
      </c>
      <c r="L18" s="101">
        <v>109565</v>
      </c>
      <c r="M18" s="78">
        <v>42185</v>
      </c>
      <c r="N18" s="78">
        <v>10310</v>
      </c>
      <c r="O18" s="101">
        <v>1680</v>
      </c>
      <c r="P18" s="101">
        <v>1612</v>
      </c>
      <c r="Q18" s="101">
        <v>8379</v>
      </c>
      <c r="R18" s="102">
        <f t="shared" si="0"/>
        <v>4346872</v>
      </c>
    </row>
    <row r="19" spans="2:18" ht="15" customHeight="1" x14ac:dyDescent="0.2">
      <c r="B19" s="108" t="s">
        <v>182</v>
      </c>
      <c r="C19" s="109">
        <v>15263462</v>
      </c>
      <c r="D19" s="109">
        <v>180677</v>
      </c>
      <c r="E19" s="109">
        <v>4817660</v>
      </c>
      <c r="F19" s="114">
        <v>34045</v>
      </c>
      <c r="G19" s="114">
        <v>186793</v>
      </c>
      <c r="H19" s="114">
        <v>0</v>
      </c>
      <c r="I19" s="109">
        <v>541078</v>
      </c>
      <c r="J19" s="114">
        <v>588668</v>
      </c>
      <c r="K19" s="114">
        <v>-663</v>
      </c>
      <c r="L19" s="114">
        <v>219537</v>
      </c>
      <c r="M19" s="115">
        <v>82105</v>
      </c>
      <c r="N19" s="109">
        <v>53345</v>
      </c>
      <c r="O19" s="114">
        <v>8757</v>
      </c>
      <c r="P19" s="114">
        <v>0</v>
      </c>
      <c r="Q19" s="114">
        <v>43069</v>
      </c>
      <c r="R19" s="102">
        <f t="shared" si="0"/>
        <v>22018533</v>
      </c>
    </row>
    <row r="20" spans="2:18" ht="17.25" customHeight="1" x14ac:dyDescent="0.2">
      <c r="B20" s="77" t="s">
        <v>183</v>
      </c>
      <c r="C20" s="78">
        <v>9598642</v>
      </c>
      <c r="D20" s="78">
        <v>113478</v>
      </c>
      <c r="E20" s="78">
        <v>3029896</v>
      </c>
      <c r="F20" s="101">
        <v>21383</v>
      </c>
      <c r="G20" s="101">
        <v>117487</v>
      </c>
      <c r="H20" s="101">
        <v>0</v>
      </c>
      <c r="I20" s="78">
        <v>340246</v>
      </c>
      <c r="J20" s="101">
        <v>370562</v>
      </c>
      <c r="K20" s="101">
        <v>-416</v>
      </c>
      <c r="L20" s="101">
        <v>279513</v>
      </c>
      <c r="M20" s="78">
        <v>107832</v>
      </c>
      <c r="N20" s="78">
        <v>33552</v>
      </c>
      <c r="O20" s="101">
        <v>5500</v>
      </c>
      <c r="P20" s="101">
        <v>1556431</v>
      </c>
      <c r="Q20" s="101">
        <v>27123</v>
      </c>
      <c r="R20" s="102">
        <f t="shared" si="0"/>
        <v>15601229</v>
      </c>
    </row>
    <row r="21" spans="2:18" ht="15" customHeight="1" x14ac:dyDescent="0.2">
      <c r="B21" s="108" t="s">
        <v>184</v>
      </c>
      <c r="C21" s="109">
        <v>15649479</v>
      </c>
      <c r="D21" s="109">
        <v>184849</v>
      </c>
      <c r="E21" s="109">
        <v>4940173</v>
      </c>
      <c r="F21" s="114">
        <v>34831</v>
      </c>
      <c r="G21" s="114">
        <v>191572</v>
      </c>
      <c r="H21" s="114">
        <v>0</v>
      </c>
      <c r="I21" s="109">
        <v>554714</v>
      </c>
      <c r="J21" s="114">
        <v>604581</v>
      </c>
      <c r="K21" s="114">
        <v>-678</v>
      </c>
      <c r="L21" s="114">
        <v>199867</v>
      </c>
      <c r="M21" s="115">
        <v>73614</v>
      </c>
      <c r="N21" s="109">
        <v>54710</v>
      </c>
      <c r="O21" s="114">
        <v>8960</v>
      </c>
      <c r="P21" s="114">
        <v>1454641</v>
      </c>
      <c r="Q21" s="114">
        <v>44266</v>
      </c>
      <c r="R21" s="102">
        <f t="shared" si="0"/>
        <v>23995579</v>
      </c>
    </row>
    <row r="22" spans="2:18" ht="17.25" customHeight="1" x14ac:dyDescent="0.2">
      <c r="B22" s="77" t="s">
        <v>185</v>
      </c>
      <c r="C22" s="78">
        <v>4510891</v>
      </c>
      <c r="D22" s="78">
        <v>53535</v>
      </c>
      <c r="E22" s="78">
        <v>1423552</v>
      </c>
      <c r="F22" s="101">
        <v>10088</v>
      </c>
      <c r="G22" s="101">
        <v>55185</v>
      </c>
      <c r="H22" s="101">
        <v>0</v>
      </c>
      <c r="I22" s="78">
        <v>159924</v>
      </c>
      <c r="J22" s="101">
        <v>173614</v>
      </c>
      <c r="K22" s="101">
        <v>-196</v>
      </c>
      <c r="L22" s="101">
        <v>151561</v>
      </c>
      <c r="M22" s="78">
        <v>61319</v>
      </c>
      <c r="N22" s="78">
        <v>15759</v>
      </c>
      <c r="O22" s="101">
        <v>2595</v>
      </c>
      <c r="P22" s="101">
        <v>0</v>
      </c>
      <c r="Q22" s="101">
        <v>12691</v>
      </c>
      <c r="R22" s="102">
        <f t="shared" si="0"/>
        <v>6630518</v>
      </c>
    </row>
    <row r="23" spans="2:18" ht="15" customHeight="1" x14ac:dyDescent="0.2">
      <c r="B23" s="108" t="s">
        <v>186</v>
      </c>
      <c r="C23" s="109">
        <v>11331185</v>
      </c>
      <c r="D23" s="109">
        <v>133231</v>
      </c>
      <c r="E23" s="109">
        <v>3578026</v>
      </c>
      <c r="F23" s="114">
        <v>25105</v>
      </c>
      <c r="G23" s="114">
        <v>138796</v>
      </c>
      <c r="H23" s="114">
        <v>0</v>
      </c>
      <c r="I23" s="109">
        <v>401574</v>
      </c>
      <c r="J23" s="114">
        <v>439331</v>
      </c>
      <c r="K23" s="114">
        <v>-489</v>
      </c>
      <c r="L23" s="114">
        <v>330198</v>
      </c>
      <c r="M23" s="115">
        <v>152298</v>
      </c>
      <c r="N23" s="109">
        <v>39640</v>
      </c>
      <c r="O23" s="114">
        <v>6457</v>
      </c>
      <c r="P23" s="114">
        <v>0</v>
      </c>
      <c r="Q23" s="114">
        <v>32216</v>
      </c>
      <c r="R23" s="102">
        <f t="shared" si="0"/>
        <v>16607568</v>
      </c>
    </row>
    <row r="24" spans="2:18" ht="17.25" customHeight="1" x14ac:dyDescent="0.2">
      <c r="B24" s="77" t="s">
        <v>187</v>
      </c>
      <c r="C24" s="78">
        <v>6447393</v>
      </c>
      <c r="D24" s="78">
        <v>76065</v>
      </c>
      <c r="E24" s="78">
        <v>2035444</v>
      </c>
      <c r="F24" s="101">
        <v>14333</v>
      </c>
      <c r="G24" s="101">
        <v>78938</v>
      </c>
      <c r="H24" s="101">
        <v>0</v>
      </c>
      <c r="I24" s="78">
        <v>228525</v>
      </c>
      <c r="J24" s="101">
        <v>249314</v>
      </c>
      <c r="K24" s="101">
        <v>-279</v>
      </c>
      <c r="L24" s="101">
        <v>139758</v>
      </c>
      <c r="M24" s="78">
        <v>78755</v>
      </c>
      <c r="N24" s="78">
        <v>22544</v>
      </c>
      <c r="O24" s="101">
        <v>3687</v>
      </c>
      <c r="P24" s="101">
        <v>0</v>
      </c>
      <c r="Q24" s="101">
        <v>18261</v>
      </c>
      <c r="R24" s="102">
        <f t="shared" si="0"/>
        <v>9392738</v>
      </c>
    </row>
    <row r="25" spans="2:18" ht="15" customHeight="1" x14ac:dyDescent="0.2">
      <c r="B25" s="108" t="s">
        <v>188</v>
      </c>
      <c r="C25" s="109">
        <v>5555963</v>
      </c>
      <c r="D25" s="109">
        <v>67122</v>
      </c>
      <c r="E25" s="109">
        <v>1751349</v>
      </c>
      <c r="F25" s="114">
        <v>12648</v>
      </c>
      <c r="G25" s="114">
        <v>67804</v>
      </c>
      <c r="H25" s="114">
        <v>0</v>
      </c>
      <c r="I25" s="109">
        <v>197118</v>
      </c>
      <c r="J25" s="114">
        <v>210781</v>
      </c>
      <c r="K25" s="114">
        <v>-246</v>
      </c>
      <c r="L25" s="114">
        <v>175257</v>
      </c>
      <c r="M25" s="115">
        <v>73638</v>
      </c>
      <c r="N25" s="109">
        <v>19358</v>
      </c>
      <c r="O25" s="114">
        <v>3254</v>
      </c>
      <c r="P25" s="114">
        <v>0</v>
      </c>
      <c r="Q25" s="114">
        <v>15311</v>
      </c>
      <c r="R25" s="102">
        <f t="shared" si="0"/>
        <v>8149357</v>
      </c>
    </row>
    <row r="26" spans="2:18" ht="17.25" customHeight="1" x14ac:dyDescent="0.2">
      <c r="B26" s="77" t="s">
        <v>189</v>
      </c>
      <c r="C26" s="78">
        <v>15130672</v>
      </c>
      <c r="D26" s="78">
        <v>179586</v>
      </c>
      <c r="E26" s="78">
        <v>4774930</v>
      </c>
      <c r="F26" s="101">
        <v>33840</v>
      </c>
      <c r="G26" s="101">
        <v>185101</v>
      </c>
      <c r="H26" s="101">
        <v>0</v>
      </c>
      <c r="I26" s="78">
        <v>536428</v>
      </c>
      <c r="J26" s="101">
        <v>582305</v>
      </c>
      <c r="K26" s="101">
        <v>-659</v>
      </c>
      <c r="L26" s="101">
        <v>191177</v>
      </c>
      <c r="M26" s="78">
        <v>69982</v>
      </c>
      <c r="N26" s="78">
        <v>52859</v>
      </c>
      <c r="O26" s="101">
        <v>8705</v>
      </c>
      <c r="P26" s="101">
        <v>0</v>
      </c>
      <c r="Q26" s="101">
        <v>42565</v>
      </c>
      <c r="R26" s="102">
        <f t="shared" si="0"/>
        <v>21787491</v>
      </c>
    </row>
    <row r="27" spans="2:18" ht="15" customHeight="1" x14ac:dyDescent="0.2">
      <c r="B27" s="108" t="s">
        <v>190</v>
      </c>
      <c r="C27" s="109">
        <v>5885874</v>
      </c>
      <c r="D27" s="109">
        <v>69749</v>
      </c>
      <c r="E27" s="109">
        <v>1857649</v>
      </c>
      <c r="F27" s="114">
        <v>13143</v>
      </c>
      <c r="G27" s="114">
        <v>72020</v>
      </c>
      <c r="H27" s="114">
        <v>0</v>
      </c>
      <c r="I27" s="109">
        <v>208659</v>
      </c>
      <c r="J27" s="114">
        <v>226804</v>
      </c>
      <c r="K27" s="114">
        <v>-256</v>
      </c>
      <c r="L27" s="114">
        <v>199701</v>
      </c>
      <c r="M27" s="115">
        <v>73609</v>
      </c>
      <c r="N27" s="109">
        <v>20566</v>
      </c>
      <c r="O27" s="114">
        <v>3381</v>
      </c>
      <c r="P27" s="114">
        <v>663235</v>
      </c>
      <c r="Q27" s="114">
        <v>16588</v>
      </c>
      <c r="R27" s="102">
        <f t="shared" si="0"/>
        <v>9310722</v>
      </c>
    </row>
    <row r="28" spans="2:18" ht="17.25" customHeight="1" x14ac:dyDescent="0.2">
      <c r="B28" s="77" t="s">
        <v>191</v>
      </c>
      <c r="C28" s="78">
        <v>8180003</v>
      </c>
      <c r="D28" s="78">
        <v>97263</v>
      </c>
      <c r="E28" s="78">
        <v>2581144</v>
      </c>
      <c r="F28" s="101">
        <v>18328</v>
      </c>
      <c r="G28" s="101">
        <v>100046</v>
      </c>
      <c r="H28" s="101">
        <v>0</v>
      </c>
      <c r="I28" s="78">
        <v>290027</v>
      </c>
      <c r="J28" s="101">
        <v>314357</v>
      </c>
      <c r="K28" s="101">
        <v>-357</v>
      </c>
      <c r="L28" s="101">
        <v>271366</v>
      </c>
      <c r="M28" s="78">
        <v>104375</v>
      </c>
      <c r="N28" s="78">
        <v>28570</v>
      </c>
      <c r="O28" s="101">
        <v>4715</v>
      </c>
      <c r="P28" s="101">
        <v>0</v>
      </c>
      <c r="Q28" s="101">
        <v>22964</v>
      </c>
      <c r="R28" s="102">
        <f t="shared" si="0"/>
        <v>12012801</v>
      </c>
    </row>
    <row r="29" spans="2:18" ht="15" customHeight="1" x14ac:dyDescent="0.2">
      <c r="B29" s="108" t="s">
        <v>192</v>
      </c>
      <c r="C29" s="109">
        <v>3412371</v>
      </c>
      <c r="D29" s="109">
        <v>40560</v>
      </c>
      <c r="E29" s="109">
        <v>1076776</v>
      </c>
      <c r="F29" s="114">
        <v>7643</v>
      </c>
      <c r="G29" s="114">
        <v>41737</v>
      </c>
      <c r="H29" s="114">
        <v>0</v>
      </c>
      <c r="I29" s="109">
        <v>120986</v>
      </c>
      <c r="J29" s="114">
        <v>131175</v>
      </c>
      <c r="K29" s="114">
        <v>-149</v>
      </c>
      <c r="L29" s="114">
        <v>140258</v>
      </c>
      <c r="M29" s="115">
        <v>60985</v>
      </c>
      <c r="N29" s="109">
        <v>11918</v>
      </c>
      <c r="O29" s="114">
        <v>1966</v>
      </c>
      <c r="P29" s="114">
        <v>284335</v>
      </c>
      <c r="Q29" s="114">
        <v>9584</v>
      </c>
      <c r="R29" s="102">
        <f t="shared" si="0"/>
        <v>5340145</v>
      </c>
    </row>
    <row r="30" spans="2:18" ht="17.25" customHeight="1" x14ac:dyDescent="0.2">
      <c r="B30" s="77" t="s">
        <v>193</v>
      </c>
      <c r="C30" s="78">
        <v>6245900</v>
      </c>
      <c r="D30" s="78">
        <v>74493</v>
      </c>
      <c r="E30" s="78">
        <v>1970466</v>
      </c>
      <c r="F30" s="101">
        <v>14037</v>
      </c>
      <c r="G30" s="101">
        <v>76358</v>
      </c>
      <c r="H30" s="101">
        <v>0</v>
      </c>
      <c r="I30" s="78">
        <v>221479</v>
      </c>
      <c r="J30" s="101">
        <v>239443</v>
      </c>
      <c r="K30" s="101">
        <v>-273</v>
      </c>
      <c r="L30" s="101">
        <v>194108</v>
      </c>
      <c r="M30" s="78">
        <v>89682</v>
      </c>
      <c r="N30" s="78">
        <v>21804</v>
      </c>
      <c r="O30" s="101">
        <v>3611</v>
      </c>
      <c r="P30" s="101">
        <v>628606</v>
      </c>
      <c r="Q30" s="101">
        <v>17474</v>
      </c>
      <c r="R30" s="102">
        <f t="shared" si="0"/>
        <v>9797188</v>
      </c>
    </row>
    <row r="31" spans="2:18" ht="15" customHeight="1" x14ac:dyDescent="0.2">
      <c r="B31" s="108" t="s">
        <v>194</v>
      </c>
      <c r="C31" s="109">
        <v>7204818</v>
      </c>
      <c r="D31" s="109">
        <v>85307</v>
      </c>
      <c r="E31" s="109">
        <v>2274044</v>
      </c>
      <c r="F31" s="114">
        <v>16075</v>
      </c>
      <c r="G31" s="114">
        <v>88169</v>
      </c>
      <c r="H31" s="114">
        <v>0</v>
      </c>
      <c r="I31" s="109">
        <v>255409</v>
      </c>
      <c r="J31" s="114">
        <v>277812</v>
      </c>
      <c r="K31" s="114">
        <v>-313</v>
      </c>
      <c r="L31" s="114">
        <v>245839</v>
      </c>
      <c r="M31" s="115">
        <v>121297</v>
      </c>
      <c r="N31" s="109">
        <v>25178</v>
      </c>
      <c r="O31" s="114">
        <v>4135</v>
      </c>
      <c r="P31" s="114">
        <v>513499</v>
      </c>
      <c r="Q31" s="114">
        <v>20323</v>
      </c>
      <c r="R31" s="102">
        <f t="shared" si="0"/>
        <v>11131592</v>
      </c>
    </row>
    <row r="32" spans="2:18" ht="17.25" customHeight="1" x14ac:dyDescent="0.2">
      <c r="B32" s="77" t="s">
        <v>195</v>
      </c>
      <c r="C32" s="78">
        <v>4051842</v>
      </c>
      <c r="D32" s="78">
        <v>48560</v>
      </c>
      <c r="E32" s="78">
        <v>1496791</v>
      </c>
      <c r="F32" s="101">
        <v>9150</v>
      </c>
      <c r="G32" s="101">
        <v>49503</v>
      </c>
      <c r="H32" s="101">
        <v>0</v>
      </c>
      <c r="I32" s="78">
        <v>143707</v>
      </c>
      <c r="J32" s="101">
        <v>154726</v>
      </c>
      <c r="K32" s="101">
        <v>-178</v>
      </c>
      <c r="L32" s="101">
        <v>159769</v>
      </c>
      <c r="M32" s="78">
        <v>79774</v>
      </c>
      <c r="N32" s="78">
        <v>14135</v>
      </c>
      <c r="O32" s="101">
        <v>2353</v>
      </c>
      <c r="P32" s="101">
        <v>0</v>
      </c>
      <c r="Q32" s="101">
        <v>11272</v>
      </c>
      <c r="R32" s="102">
        <f t="shared" si="0"/>
        <v>6221404</v>
      </c>
    </row>
    <row r="33" spans="2:18" ht="15" customHeight="1" x14ac:dyDescent="0.2">
      <c r="B33" s="108" t="s">
        <v>196</v>
      </c>
      <c r="C33" s="109">
        <v>6617663</v>
      </c>
      <c r="D33" s="109">
        <v>79944</v>
      </c>
      <c r="E33" s="109">
        <v>2086024</v>
      </c>
      <c r="F33" s="114">
        <v>15064</v>
      </c>
      <c r="G33" s="114">
        <v>80762</v>
      </c>
      <c r="H33" s="114">
        <v>0</v>
      </c>
      <c r="I33" s="109">
        <v>234785</v>
      </c>
      <c r="J33" s="114">
        <v>251072</v>
      </c>
      <c r="K33" s="114">
        <v>-293</v>
      </c>
      <c r="L33" s="114">
        <v>215910</v>
      </c>
      <c r="M33" s="115">
        <v>95359</v>
      </c>
      <c r="N33" s="109">
        <v>23057</v>
      </c>
      <c r="O33" s="114">
        <v>3875</v>
      </c>
      <c r="P33" s="114">
        <v>173943</v>
      </c>
      <c r="Q33" s="114">
        <v>18239</v>
      </c>
      <c r="R33" s="102">
        <f t="shared" si="0"/>
        <v>9895404</v>
      </c>
    </row>
    <row r="34" spans="2:18" ht="17.25" customHeight="1" x14ac:dyDescent="0.2">
      <c r="B34" s="77" t="s">
        <v>197</v>
      </c>
      <c r="C34" s="78">
        <v>3761353</v>
      </c>
      <c r="D34" s="78">
        <v>44528</v>
      </c>
      <c r="E34" s="78">
        <v>1187202</v>
      </c>
      <c r="F34" s="101">
        <v>8390</v>
      </c>
      <c r="G34" s="101">
        <v>46030</v>
      </c>
      <c r="H34" s="101">
        <v>0</v>
      </c>
      <c r="I34" s="78">
        <v>133337</v>
      </c>
      <c r="J34" s="101">
        <v>145056</v>
      </c>
      <c r="K34" s="101">
        <v>-163</v>
      </c>
      <c r="L34" s="101">
        <v>145367</v>
      </c>
      <c r="M34" s="78">
        <v>60350</v>
      </c>
      <c r="N34" s="78">
        <v>13146</v>
      </c>
      <c r="O34" s="101">
        <v>2158</v>
      </c>
      <c r="P34" s="101">
        <v>516188</v>
      </c>
      <c r="Q34" s="101">
        <v>10612</v>
      </c>
      <c r="R34" s="102">
        <f t="shared" si="0"/>
        <v>6073554</v>
      </c>
    </row>
    <row r="35" spans="2:18" ht="15" customHeight="1" x14ac:dyDescent="0.2">
      <c r="B35" s="108" t="s">
        <v>198</v>
      </c>
      <c r="C35" s="109">
        <v>5300018</v>
      </c>
      <c r="D35" s="109">
        <v>63416</v>
      </c>
      <c r="E35" s="109">
        <v>1671711</v>
      </c>
      <c r="F35" s="114">
        <v>11950</v>
      </c>
      <c r="G35" s="114">
        <v>64766</v>
      </c>
      <c r="H35" s="114">
        <v>0</v>
      </c>
      <c r="I35" s="109">
        <v>187963</v>
      </c>
      <c r="J35" s="114">
        <v>202655</v>
      </c>
      <c r="K35" s="114">
        <v>-233</v>
      </c>
      <c r="L35" s="114">
        <v>195559</v>
      </c>
      <c r="M35" s="115">
        <v>102928</v>
      </c>
      <c r="N35" s="109">
        <v>18493</v>
      </c>
      <c r="O35" s="114">
        <v>3074</v>
      </c>
      <c r="P35" s="114">
        <v>0</v>
      </c>
      <c r="Q35" s="114">
        <v>14772</v>
      </c>
      <c r="R35" s="102">
        <f t="shared" si="0"/>
        <v>7837072</v>
      </c>
    </row>
    <row r="36" spans="2:18" ht="17.25" customHeight="1" x14ac:dyDescent="0.2">
      <c r="B36" s="77" t="s">
        <v>199</v>
      </c>
      <c r="C36" s="78">
        <v>8583664</v>
      </c>
      <c r="D36" s="78">
        <v>102151</v>
      </c>
      <c r="E36" s="78">
        <v>2708367</v>
      </c>
      <c r="F36" s="101">
        <v>19248</v>
      </c>
      <c r="G36" s="101">
        <v>104970</v>
      </c>
      <c r="H36" s="101">
        <v>0</v>
      </c>
      <c r="I36" s="78">
        <v>304350</v>
      </c>
      <c r="J36" s="101">
        <v>329643</v>
      </c>
      <c r="K36" s="101">
        <v>-375</v>
      </c>
      <c r="L36" s="101">
        <v>298596</v>
      </c>
      <c r="M36" s="78">
        <v>116078</v>
      </c>
      <c r="N36" s="78">
        <v>29974</v>
      </c>
      <c r="O36" s="101">
        <v>4951</v>
      </c>
      <c r="P36" s="101">
        <v>803622</v>
      </c>
      <c r="Q36" s="101">
        <v>24073</v>
      </c>
      <c r="R36" s="102">
        <f t="shared" si="0"/>
        <v>13429312</v>
      </c>
    </row>
    <row r="37" spans="2:18" ht="15" customHeight="1" x14ac:dyDescent="0.2">
      <c r="B37" s="108" t="s">
        <v>200</v>
      </c>
      <c r="C37" s="109">
        <v>5680860</v>
      </c>
      <c r="D37" s="109">
        <v>67072</v>
      </c>
      <c r="E37" s="109">
        <v>1793364</v>
      </c>
      <c r="F37" s="114">
        <v>12638</v>
      </c>
      <c r="G37" s="114">
        <v>69547</v>
      </c>
      <c r="H37" s="114">
        <v>0</v>
      </c>
      <c r="I37" s="109">
        <v>201361</v>
      </c>
      <c r="J37" s="114">
        <v>219544</v>
      </c>
      <c r="K37" s="114">
        <v>-246</v>
      </c>
      <c r="L37" s="114">
        <v>116952</v>
      </c>
      <c r="M37" s="115">
        <v>63040</v>
      </c>
      <c r="N37" s="109">
        <v>19861</v>
      </c>
      <c r="O37" s="114">
        <v>3251</v>
      </c>
      <c r="P37" s="114">
        <v>0</v>
      </c>
      <c r="Q37" s="114">
        <v>16077</v>
      </c>
      <c r="R37" s="102">
        <f t="shared" si="0"/>
        <v>8263321</v>
      </c>
    </row>
    <row r="38" spans="2:18" ht="17.25" customHeight="1" x14ac:dyDescent="0.2">
      <c r="B38" s="77" t="s">
        <v>201</v>
      </c>
      <c r="C38" s="78">
        <v>2428907</v>
      </c>
      <c r="D38" s="78">
        <v>29025</v>
      </c>
      <c r="E38" s="78">
        <v>766181</v>
      </c>
      <c r="F38" s="101">
        <v>5469</v>
      </c>
      <c r="G38" s="101">
        <v>29687</v>
      </c>
      <c r="H38" s="101">
        <v>0</v>
      </c>
      <c r="I38" s="78">
        <v>86136</v>
      </c>
      <c r="J38" s="101">
        <v>92972</v>
      </c>
      <c r="K38" s="101">
        <v>-106</v>
      </c>
      <c r="L38" s="101">
        <v>116743</v>
      </c>
      <c r="M38" s="78">
        <v>45624</v>
      </c>
      <c r="N38" s="78">
        <v>8476</v>
      </c>
      <c r="O38" s="101">
        <v>1407</v>
      </c>
      <c r="P38" s="101">
        <v>72704</v>
      </c>
      <c r="Q38" s="101">
        <v>6780</v>
      </c>
      <c r="R38" s="102">
        <f t="shared" si="0"/>
        <v>3690005</v>
      </c>
    </row>
    <row r="39" spans="2:18" ht="15" customHeight="1" x14ac:dyDescent="0.2">
      <c r="B39" s="108" t="s">
        <v>202</v>
      </c>
      <c r="C39" s="109">
        <v>2562000</v>
      </c>
      <c r="D39" s="109">
        <v>30473</v>
      </c>
      <c r="E39" s="109">
        <v>808405</v>
      </c>
      <c r="F39" s="114">
        <v>5742</v>
      </c>
      <c r="G39" s="114">
        <v>31332</v>
      </c>
      <c r="H39" s="114">
        <v>0</v>
      </c>
      <c r="I39" s="109">
        <v>90839</v>
      </c>
      <c r="J39" s="114">
        <v>98433</v>
      </c>
      <c r="K39" s="114">
        <v>-112</v>
      </c>
      <c r="L39" s="114">
        <v>118518</v>
      </c>
      <c r="M39" s="115">
        <v>44392</v>
      </c>
      <c r="N39" s="109">
        <v>8947</v>
      </c>
      <c r="O39" s="114">
        <v>1477</v>
      </c>
      <c r="P39" s="114">
        <v>10898</v>
      </c>
      <c r="Q39" s="114">
        <v>7190</v>
      </c>
      <c r="R39" s="102">
        <f t="shared" si="0"/>
        <v>3818534</v>
      </c>
    </row>
    <row r="40" spans="2:18" ht="17.25" customHeight="1" x14ac:dyDescent="0.2">
      <c r="B40" s="77" t="s">
        <v>203</v>
      </c>
      <c r="C40" s="78">
        <v>6172829</v>
      </c>
      <c r="D40" s="78">
        <v>71526</v>
      </c>
      <c r="E40" s="78">
        <v>2157038</v>
      </c>
      <c r="F40" s="101">
        <v>13478</v>
      </c>
      <c r="G40" s="101">
        <v>75757</v>
      </c>
      <c r="H40" s="101">
        <v>0</v>
      </c>
      <c r="I40" s="78">
        <v>218636</v>
      </c>
      <c r="J40" s="101">
        <v>242051</v>
      </c>
      <c r="K40" s="101">
        <v>-262</v>
      </c>
      <c r="L40" s="101">
        <v>160854</v>
      </c>
      <c r="M40" s="78">
        <v>84993</v>
      </c>
      <c r="N40" s="78">
        <v>21640</v>
      </c>
      <c r="O40" s="101">
        <v>3467</v>
      </c>
      <c r="P40" s="101">
        <v>0</v>
      </c>
      <c r="Q40" s="101">
        <v>17835</v>
      </c>
      <c r="R40" s="102">
        <f t="shared" si="0"/>
        <v>9239842</v>
      </c>
    </row>
    <row r="41" spans="2:18" ht="15" customHeight="1" x14ac:dyDescent="0.2">
      <c r="B41" s="108" t="s">
        <v>204</v>
      </c>
      <c r="C41" s="109">
        <v>4148745</v>
      </c>
      <c r="D41" s="109">
        <v>48554</v>
      </c>
      <c r="E41" s="109">
        <v>1310425</v>
      </c>
      <c r="F41" s="114">
        <v>9149</v>
      </c>
      <c r="G41" s="114">
        <v>50850</v>
      </c>
      <c r="H41" s="114">
        <v>0</v>
      </c>
      <c r="I41" s="109">
        <v>147002</v>
      </c>
      <c r="J41" s="114">
        <v>161439</v>
      </c>
      <c r="K41" s="114">
        <v>-178</v>
      </c>
      <c r="L41" s="114">
        <v>154624</v>
      </c>
      <c r="M41" s="115">
        <v>69008</v>
      </c>
      <c r="N41" s="109">
        <v>14523</v>
      </c>
      <c r="O41" s="114">
        <v>2353</v>
      </c>
      <c r="P41" s="114">
        <v>158986</v>
      </c>
      <c r="Q41" s="114">
        <v>11857</v>
      </c>
      <c r="R41" s="102">
        <f t="shared" si="0"/>
        <v>6287337</v>
      </c>
    </row>
    <row r="42" spans="2:18" ht="17.25" customHeight="1" x14ac:dyDescent="0.2">
      <c r="B42" s="77" t="s">
        <v>205</v>
      </c>
      <c r="C42" s="78">
        <v>5446516</v>
      </c>
      <c r="D42" s="78">
        <v>64186</v>
      </c>
      <c r="E42" s="78">
        <v>1719586</v>
      </c>
      <c r="F42" s="101">
        <v>12095</v>
      </c>
      <c r="G42" s="101">
        <v>66694</v>
      </c>
      <c r="H42" s="101">
        <v>0</v>
      </c>
      <c r="I42" s="78">
        <v>193040</v>
      </c>
      <c r="J42" s="101">
        <v>210792</v>
      </c>
      <c r="K42" s="101">
        <v>-235</v>
      </c>
      <c r="L42" s="101">
        <v>175890</v>
      </c>
      <c r="M42" s="78">
        <v>63368</v>
      </c>
      <c r="N42" s="78">
        <v>19046</v>
      </c>
      <c r="O42" s="101">
        <v>3111</v>
      </c>
      <c r="P42" s="101">
        <v>0</v>
      </c>
      <c r="Q42" s="101">
        <v>15446</v>
      </c>
      <c r="R42" s="102">
        <f t="shared" si="0"/>
        <v>7989535</v>
      </c>
    </row>
    <row r="43" spans="2:18" ht="15" customHeight="1" x14ac:dyDescent="0.2">
      <c r="B43" s="108" t="s">
        <v>206</v>
      </c>
      <c r="C43" s="109">
        <v>4573421</v>
      </c>
      <c r="D43" s="109">
        <v>54348</v>
      </c>
      <c r="E43" s="109">
        <v>1443165</v>
      </c>
      <c r="F43" s="114">
        <v>10241</v>
      </c>
      <c r="G43" s="114">
        <v>55939</v>
      </c>
      <c r="H43" s="114">
        <v>0</v>
      </c>
      <c r="I43" s="109">
        <v>162151</v>
      </c>
      <c r="J43" s="114">
        <v>175838</v>
      </c>
      <c r="K43" s="114">
        <v>-199</v>
      </c>
      <c r="L43" s="114">
        <v>172257</v>
      </c>
      <c r="M43" s="115">
        <v>82619</v>
      </c>
      <c r="N43" s="109">
        <v>15975</v>
      </c>
      <c r="O43" s="114">
        <v>2635</v>
      </c>
      <c r="P43" s="114">
        <v>0</v>
      </c>
      <c r="Q43" s="114">
        <v>12848</v>
      </c>
      <c r="R43" s="102">
        <f t="shared" si="0"/>
        <v>6761238</v>
      </c>
    </row>
    <row r="44" spans="2:18" ht="17.25" customHeight="1" x14ac:dyDescent="0.2">
      <c r="B44" s="77" t="s">
        <v>207</v>
      </c>
      <c r="C44" s="78">
        <v>5996758</v>
      </c>
      <c r="D44" s="78">
        <v>70365</v>
      </c>
      <c r="E44" s="78">
        <v>1893828</v>
      </c>
      <c r="F44" s="101">
        <v>13259</v>
      </c>
      <c r="G44" s="101">
        <v>73475</v>
      </c>
      <c r="H44" s="101">
        <v>0</v>
      </c>
      <c r="I44" s="78">
        <v>212506</v>
      </c>
      <c r="J44" s="101">
        <v>232876</v>
      </c>
      <c r="K44" s="101">
        <v>-258</v>
      </c>
      <c r="L44" s="101">
        <v>204759</v>
      </c>
      <c r="M44" s="78">
        <v>92595</v>
      </c>
      <c r="N44" s="78">
        <v>20985</v>
      </c>
      <c r="O44" s="101">
        <v>3410</v>
      </c>
      <c r="P44" s="101">
        <v>0</v>
      </c>
      <c r="Q44" s="101">
        <v>17088</v>
      </c>
      <c r="R44" s="102">
        <f t="shared" si="0"/>
        <v>8831646</v>
      </c>
    </row>
    <row r="45" spans="2:18" ht="15" customHeight="1" x14ac:dyDescent="0.2">
      <c r="B45" s="108" t="s">
        <v>208</v>
      </c>
      <c r="C45" s="109">
        <v>24678221</v>
      </c>
      <c r="D45" s="109">
        <v>292885</v>
      </c>
      <c r="E45" s="109">
        <v>7787976</v>
      </c>
      <c r="F45" s="114">
        <v>55189</v>
      </c>
      <c r="G45" s="114">
        <v>301904</v>
      </c>
      <c r="H45" s="114">
        <v>0</v>
      </c>
      <c r="I45" s="109">
        <v>874917</v>
      </c>
      <c r="J45" s="114">
        <v>949799</v>
      </c>
      <c r="K45" s="114">
        <v>-1074</v>
      </c>
      <c r="L45" s="114">
        <v>735343</v>
      </c>
      <c r="M45" s="115">
        <v>303506</v>
      </c>
      <c r="N45" s="109">
        <v>86213</v>
      </c>
      <c r="O45" s="114">
        <v>14196</v>
      </c>
      <c r="P45" s="114">
        <v>2540279</v>
      </c>
      <c r="Q45" s="114">
        <v>69428</v>
      </c>
      <c r="R45" s="102">
        <f t="shared" si="0"/>
        <v>38688782</v>
      </c>
    </row>
    <row r="46" spans="2:18" ht="17.25" customHeight="1" x14ac:dyDescent="0.2">
      <c r="B46" s="77" t="s">
        <v>209</v>
      </c>
      <c r="C46" s="78">
        <v>11223952</v>
      </c>
      <c r="D46" s="78">
        <v>131438</v>
      </c>
      <c r="E46" s="78">
        <v>3545068</v>
      </c>
      <c r="F46" s="101">
        <v>24767</v>
      </c>
      <c r="G46" s="101">
        <v>137556</v>
      </c>
      <c r="H46" s="101">
        <v>0</v>
      </c>
      <c r="I46" s="78">
        <v>397710</v>
      </c>
      <c r="J46" s="101">
        <v>436547</v>
      </c>
      <c r="K46" s="101">
        <v>-482</v>
      </c>
      <c r="L46" s="101">
        <v>256063</v>
      </c>
      <c r="M46" s="78">
        <v>97665</v>
      </c>
      <c r="N46" s="78">
        <v>39288</v>
      </c>
      <c r="O46" s="101">
        <v>6370</v>
      </c>
      <c r="P46" s="101">
        <v>451783</v>
      </c>
      <c r="Q46" s="101">
        <v>32055</v>
      </c>
      <c r="R46" s="102">
        <f t="shared" si="0"/>
        <v>16779780</v>
      </c>
    </row>
    <row r="47" spans="2:18" ht="15" customHeight="1" x14ac:dyDescent="0.2">
      <c r="B47" s="108" t="s">
        <v>210</v>
      </c>
      <c r="C47" s="109">
        <v>4118383</v>
      </c>
      <c r="D47" s="109">
        <v>48711</v>
      </c>
      <c r="E47" s="109">
        <v>1299967</v>
      </c>
      <c r="F47" s="114">
        <v>9179</v>
      </c>
      <c r="G47" s="114">
        <v>50406</v>
      </c>
      <c r="H47" s="114">
        <v>0</v>
      </c>
      <c r="I47" s="109">
        <v>145989</v>
      </c>
      <c r="J47" s="114">
        <v>158935</v>
      </c>
      <c r="K47" s="114">
        <v>-179</v>
      </c>
      <c r="L47" s="114">
        <v>152103</v>
      </c>
      <c r="M47" s="115">
        <v>62832</v>
      </c>
      <c r="N47" s="109">
        <v>14396</v>
      </c>
      <c r="O47" s="114">
        <v>2361</v>
      </c>
      <c r="P47" s="114">
        <v>433427</v>
      </c>
      <c r="Q47" s="114">
        <v>11631</v>
      </c>
      <c r="R47" s="102">
        <f t="shared" si="0"/>
        <v>6508141</v>
      </c>
    </row>
    <row r="48" spans="2:18" ht="17.25" customHeight="1" x14ac:dyDescent="0.2">
      <c r="B48" s="77" t="s">
        <v>211</v>
      </c>
      <c r="C48" s="78">
        <v>3222077</v>
      </c>
      <c r="D48" s="78">
        <v>38038</v>
      </c>
      <c r="E48" s="78">
        <v>1017169</v>
      </c>
      <c r="F48" s="101">
        <v>7168</v>
      </c>
      <c r="G48" s="101">
        <v>39446</v>
      </c>
      <c r="H48" s="101">
        <v>0</v>
      </c>
      <c r="I48" s="78">
        <v>114208</v>
      </c>
      <c r="J48" s="101">
        <v>124532</v>
      </c>
      <c r="K48" s="101">
        <v>-139</v>
      </c>
      <c r="L48" s="101">
        <v>133132</v>
      </c>
      <c r="M48" s="78">
        <v>60741</v>
      </c>
      <c r="N48" s="78">
        <v>11265</v>
      </c>
      <c r="O48" s="101">
        <v>1844</v>
      </c>
      <c r="P48" s="101">
        <v>0</v>
      </c>
      <c r="Q48" s="101">
        <v>9120</v>
      </c>
      <c r="R48" s="102">
        <f t="shared" si="0"/>
        <v>4778601</v>
      </c>
    </row>
    <row r="49" spans="2:18" ht="15" customHeight="1" x14ac:dyDescent="0.2">
      <c r="B49" s="108" t="s">
        <v>212</v>
      </c>
      <c r="C49" s="109">
        <v>14826695</v>
      </c>
      <c r="D49" s="109">
        <v>176527</v>
      </c>
      <c r="E49" s="109">
        <v>4678070</v>
      </c>
      <c r="F49" s="114">
        <v>33263</v>
      </c>
      <c r="G49" s="114">
        <v>181305</v>
      </c>
      <c r="H49" s="114">
        <v>0</v>
      </c>
      <c r="I49" s="109">
        <v>525718</v>
      </c>
      <c r="J49" s="114">
        <v>569189</v>
      </c>
      <c r="K49" s="114">
        <v>-647</v>
      </c>
      <c r="L49" s="114">
        <v>306515</v>
      </c>
      <c r="M49" s="115">
        <v>119464</v>
      </c>
      <c r="N49" s="109">
        <v>51772</v>
      </c>
      <c r="O49" s="114">
        <v>8556</v>
      </c>
      <c r="P49" s="114">
        <v>1896860</v>
      </c>
      <c r="Q49" s="114">
        <v>41560</v>
      </c>
      <c r="R49" s="102">
        <f t="shared" si="0"/>
        <v>23414847</v>
      </c>
    </row>
    <row r="50" spans="2:18" ht="15" customHeight="1" x14ac:dyDescent="0.2">
      <c r="B50" s="19"/>
      <c r="C50" s="20"/>
      <c r="D50" s="20"/>
      <c r="E50" s="20"/>
      <c r="F50" s="22"/>
      <c r="G50" s="22"/>
      <c r="H50" s="22"/>
      <c r="I50" s="20"/>
      <c r="J50" s="22"/>
      <c r="K50" s="22"/>
      <c r="L50" s="22"/>
      <c r="M50" s="20"/>
      <c r="N50" s="20"/>
      <c r="O50" s="22"/>
      <c r="P50" s="22"/>
      <c r="Q50" s="22"/>
      <c r="R50" s="42"/>
    </row>
    <row r="51" spans="2:18" x14ac:dyDescent="0.2">
      <c r="R51" s="1"/>
    </row>
    <row r="52" spans="2:18" x14ac:dyDescent="0.2">
      <c r="R52" s="1"/>
    </row>
    <row r="53" spans="2:18" ht="15.75" x14ac:dyDescent="0.25">
      <c r="B53" s="141" t="s">
        <v>0</v>
      </c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</row>
    <row r="54" spans="2:18" s="37" customFormat="1" ht="16.5" customHeight="1" x14ac:dyDescent="0.2">
      <c r="B54" s="143" t="s">
        <v>130</v>
      </c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</row>
    <row r="55" spans="2:18" ht="12.75" customHeight="1" x14ac:dyDescent="0.2">
      <c r="B55" s="143" t="str">
        <f>+B4</f>
        <v>POR EL  PERIODO  DEL 1o. DE ENERO AL 31 DE MARZO DEL AÑO 2021.</v>
      </c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</row>
    <row r="56" spans="2:18" ht="10.5" customHeight="1" x14ac:dyDescent="0.2">
      <c r="B56" s="137" t="s">
        <v>5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</row>
    <row r="57" spans="2:18" ht="5.25" customHeight="1" x14ac:dyDescent="0.2">
      <c r="B57" s="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122"/>
    </row>
    <row r="58" spans="2:18" ht="12.75" customHeight="1" x14ac:dyDescent="0.2">
      <c r="B58" s="149" t="s">
        <v>174</v>
      </c>
      <c r="C58" s="98"/>
      <c r="D58" s="98" t="s">
        <v>142</v>
      </c>
      <c r="E58" s="98" t="s">
        <v>142</v>
      </c>
      <c r="F58" s="98" t="s">
        <v>149</v>
      </c>
      <c r="G58" s="98" t="s">
        <v>151</v>
      </c>
      <c r="H58" s="98" t="s">
        <v>150</v>
      </c>
      <c r="I58" s="98" t="s">
        <v>148</v>
      </c>
      <c r="J58" s="98" t="s">
        <v>149</v>
      </c>
      <c r="K58" s="98" t="s">
        <v>149</v>
      </c>
      <c r="L58" s="98" t="s">
        <v>152</v>
      </c>
      <c r="M58" s="98" t="s">
        <v>149</v>
      </c>
      <c r="N58" s="98" t="s">
        <v>149</v>
      </c>
      <c r="O58" s="98" t="s">
        <v>150</v>
      </c>
      <c r="P58" s="98"/>
      <c r="Q58" s="123" t="s">
        <v>300</v>
      </c>
      <c r="R58" s="146" t="s">
        <v>129</v>
      </c>
    </row>
    <row r="59" spans="2:18" ht="12.75" customHeight="1" x14ac:dyDescent="0.2">
      <c r="B59" s="150"/>
      <c r="C59" s="99" t="s">
        <v>142</v>
      </c>
      <c r="D59" s="99" t="s">
        <v>159</v>
      </c>
      <c r="E59" s="99" t="s">
        <v>153</v>
      </c>
      <c r="F59" s="99" t="s">
        <v>160</v>
      </c>
      <c r="G59" s="99" t="s">
        <v>154</v>
      </c>
      <c r="H59" s="99" t="s">
        <v>156</v>
      </c>
      <c r="I59" s="99" t="s">
        <v>154</v>
      </c>
      <c r="J59" s="99" t="s">
        <v>293</v>
      </c>
      <c r="K59" s="99" t="s">
        <v>293</v>
      </c>
      <c r="L59" s="99" t="s">
        <v>158</v>
      </c>
      <c r="M59" s="99" t="s">
        <v>153</v>
      </c>
      <c r="N59" s="99" t="s">
        <v>155</v>
      </c>
      <c r="O59" s="99" t="s">
        <v>157</v>
      </c>
      <c r="P59" s="99" t="s">
        <v>142</v>
      </c>
      <c r="Q59" s="124" t="s">
        <v>301</v>
      </c>
      <c r="R59" s="147"/>
    </row>
    <row r="60" spans="2:18" ht="12.75" customHeight="1" x14ac:dyDescent="0.2">
      <c r="B60" s="150"/>
      <c r="C60" s="99" t="s">
        <v>159</v>
      </c>
      <c r="D60" s="99" t="s">
        <v>291</v>
      </c>
      <c r="E60" s="99" t="s">
        <v>160</v>
      </c>
      <c r="F60" s="99" t="s">
        <v>292</v>
      </c>
      <c r="G60" s="99" t="s">
        <v>164</v>
      </c>
      <c r="H60" s="99" t="s">
        <v>163</v>
      </c>
      <c r="I60" s="99" t="s">
        <v>161</v>
      </c>
      <c r="J60" s="99" t="s">
        <v>294</v>
      </c>
      <c r="K60" s="99" t="s">
        <v>294</v>
      </c>
      <c r="L60" s="99" t="s">
        <v>166</v>
      </c>
      <c r="M60" s="99" t="s">
        <v>155</v>
      </c>
      <c r="N60" s="99" t="s">
        <v>162</v>
      </c>
      <c r="O60" s="99" t="s">
        <v>165</v>
      </c>
      <c r="P60" s="99" t="s">
        <v>288</v>
      </c>
      <c r="Q60" s="124" t="s">
        <v>302</v>
      </c>
      <c r="R60" s="147"/>
    </row>
    <row r="61" spans="2:18" ht="12.75" customHeight="1" x14ac:dyDescent="0.2">
      <c r="B61" s="151"/>
      <c r="C61" s="120"/>
      <c r="D61" s="120"/>
      <c r="E61" s="120" t="s">
        <v>167</v>
      </c>
      <c r="F61" s="120" t="s">
        <v>291</v>
      </c>
      <c r="G61" s="120" t="s">
        <v>171</v>
      </c>
      <c r="H61" s="120" t="s">
        <v>170</v>
      </c>
      <c r="I61" s="120" t="s">
        <v>168</v>
      </c>
      <c r="J61" s="120"/>
      <c r="K61" s="120" t="s">
        <v>291</v>
      </c>
      <c r="L61" s="120" t="s">
        <v>173</v>
      </c>
      <c r="M61" s="120"/>
      <c r="N61" s="120" t="s">
        <v>169</v>
      </c>
      <c r="O61" s="120" t="s">
        <v>172</v>
      </c>
      <c r="P61" s="120"/>
      <c r="Q61" s="125" t="s">
        <v>303</v>
      </c>
      <c r="R61" s="148"/>
    </row>
    <row r="62" spans="2:18" hidden="1" x14ac:dyDescent="0.2">
      <c r="B62" s="7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16"/>
    </row>
    <row r="63" spans="2:18" ht="17.25" customHeight="1" x14ac:dyDescent="0.2">
      <c r="B63" s="77" t="s">
        <v>213</v>
      </c>
      <c r="C63" s="78">
        <v>3415975</v>
      </c>
      <c r="D63" s="78">
        <v>40629</v>
      </c>
      <c r="E63" s="78">
        <v>1077869</v>
      </c>
      <c r="F63" s="101">
        <v>7656</v>
      </c>
      <c r="G63" s="101">
        <v>41778</v>
      </c>
      <c r="H63" s="101">
        <v>0</v>
      </c>
      <c r="I63" s="78">
        <v>121116</v>
      </c>
      <c r="J63" s="101">
        <v>131246</v>
      </c>
      <c r="K63" s="101">
        <v>-149</v>
      </c>
      <c r="L63" s="101">
        <v>138102</v>
      </c>
      <c r="M63" s="78">
        <v>59770</v>
      </c>
      <c r="N63" s="78">
        <v>11930</v>
      </c>
      <c r="O63" s="101">
        <v>1970</v>
      </c>
      <c r="P63" s="101">
        <v>1194005</v>
      </c>
      <c r="Q63" s="101">
        <v>9587</v>
      </c>
      <c r="R63" s="102">
        <f>SUM(C63:Q63)</f>
        <v>6251484</v>
      </c>
    </row>
    <row r="64" spans="2:18" ht="15" customHeight="1" x14ac:dyDescent="0.2">
      <c r="B64" s="108" t="s">
        <v>214</v>
      </c>
      <c r="C64" s="109">
        <v>5327492</v>
      </c>
      <c r="D64" s="109">
        <v>63750</v>
      </c>
      <c r="E64" s="109">
        <v>1680369</v>
      </c>
      <c r="F64" s="114">
        <v>12012</v>
      </c>
      <c r="G64" s="114">
        <v>65102</v>
      </c>
      <c r="H64" s="114">
        <v>0</v>
      </c>
      <c r="I64" s="109">
        <v>188939</v>
      </c>
      <c r="J64" s="114">
        <v>203692</v>
      </c>
      <c r="K64" s="114">
        <v>-234</v>
      </c>
      <c r="L64" s="114">
        <v>184387</v>
      </c>
      <c r="M64" s="115">
        <v>85152</v>
      </c>
      <c r="N64" s="109">
        <v>18589</v>
      </c>
      <c r="O64" s="114">
        <v>3090</v>
      </c>
      <c r="P64" s="114">
        <v>211702</v>
      </c>
      <c r="Q64" s="114">
        <v>14847</v>
      </c>
      <c r="R64" s="102">
        <f t="shared" ref="R64:R100" si="1">SUM(C64:Q64)</f>
        <v>8058889</v>
      </c>
    </row>
    <row r="65" spans="2:18" ht="17.25" customHeight="1" x14ac:dyDescent="0.2">
      <c r="B65" s="77" t="s">
        <v>215</v>
      </c>
      <c r="C65" s="78">
        <v>5224677</v>
      </c>
      <c r="D65" s="78">
        <v>62227</v>
      </c>
      <c r="E65" s="78">
        <v>1648437</v>
      </c>
      <c r="F65" s="101">
        <v>11725</v>
      </c>
      <c r="G65" s="101">
        <v>63886</v>
      </c>
      <c r="H65" s="101">
        <v>0</v>
      </c>
      <c r="I65" s="78">
        <v>185258</v>
      </c>
      <c r="J65" s="101">
        <v>200518</v>
      </c>
      <c r="K65" s="101">
        <v>-228</v>
      </c>
      <c r="L65" s="101">
        <v>173264</v>
      </c>
      <c r="M65" s="78">
        <v>80974</v>
      </c>
      <c r="N65" s="78">
        <v>18244</v>
      </c>
      <c r="O65" s="101">
        <v>3016</v>
      </c>
      <c r="P65" s="101">
        <v>0</v>
      </c>
      <c r="Q65" s="101">
        <v>14639</v>
      </c>
      <c r="R65" s="102">
        <f t="shared" si="1"/>
        <v>7686637</v>
      </c>
    </row>
    <row r="66" spans="2:18" ht="15" customHeight="1" x14ac:dyDescent="0.2">
      <c r="B66" s="108" t="s">
        <v>216</v>
      </c>
      <c r="C66" s="109">
        <v>4454339</v>
      </c>
      <c r="D66" s="109">
        <v>53584</v>
      </c>
      <c r="E66" s="109">
        <v>1404484</v>
      </c>
      <c r="F66" s="114">
        <v>10097</v>
      </c>
      <c r="G66" s="114">
        <v>54393</v>
      </c>
      <c r="H66" s="114">
        <v>0</v>
      </c>
      <c r="I66" s="109">
        <v>158006</v>
      </c>
      <c r="J66" s="114">
        <v>169580</v>
      </c>
      <c r="K66" s="114">
        <v>-197</v>
      </c>
      <c r="L66" s="114">
        <v>163000</v>
      </c>
      <c r="M66" s="115">
        <v>66244</v>
      </c>
      <c r="N66" s="109">
        <v>15530</v>
      </c>
      <c r="O66" s="114">
        <v>2597</v>
      </c>
      <c r="P66" s="114">
        <v>354264</v>
      </c>
      <c r="Q66" s="114">
        <v>12337</v>
      </c>
      <c r="R66" s="102">
        <f t="shared" si="1"/>
        <v>6918258</v>
      </c>
    </row>
    <row r="67" spans="2:18" ht="17.25" customHeight="1" x14ac:dyDescent="0.2">
      <c r="B67" s="77" t="s">
        <v>217</v>
      </c>
      <c r="C67" s="78">
        <v>18619982</v>
      </c>
      <c r="D67" s="78">
        <v>219142</v>
      </c>
      <c r="E67" s="78">
        <v>5879237</v>
      </c>
      <c r="F67" s="101">
        <v>41293</v>
      </c>
      <c r="G67" s="101">
        <v>228047</v>
      </c>
      <c r="H67" s="101">
        <v>0</v>
      </c>
      <c r="I67" s="78">
        <v>659912</v>
      </c>
      <c r="J67" s="101">
        <v>721387</v>
      </c>
      <c r="K67" s="101">
        <v>-804</v>
      </c>
      <c r="L67" s="101">
        <v>448446</v>
      </c>
      <c r="M67" s="78">
        <v>203511</v>
      </c>
      <c r="N67" s="78">
        <v>65129</v>
      </c>
      <c r="O67" s="101">
        <v>10621</v>
      </c>
      <c r="P67" s="101">
        <v>1001603</v>
      </c>
      <c r="Q67" s="101">
        <v>52882</v>
      </c>
      <c r="R67" s="102">
        <f t="shared" si="1"/>
        <v>28150388</v>
      </c>
    </row>
    <row r="68" spans="2:18" ht="15" customHeight="1" x14ac:dyDescent="0.2">
      <c r="B68" s="108" t="s">
        <v>218</v>
      </c>
      <c r="C68" s="109">
        <v>4258705</v>
      </c>
      <c r="D68" s="109">
        <v>50690</v>
      </c>
      <c r="E68" s="109">
        <v>1343717</v>
      </c>
      <c r="F68" s="114">
        <v>9552</v>
      </c>
      <c r="G68" s="114">
        <v>52079</v>
      </c>
      <c r="H68" s="114">
        <v>0</v>
      </c>
      <c r="I68" s="109">
        <v>151001</v>
      </c>
      <c r="J68" s="114">
        <v>163528</v>
      </c>
      <c r="K68" s="114">
        <v>-186</v>
      </c>
      <c r="L68" s="114">
        <v>157806</v>
      </c>
      <c r="M68" s="115">
        <v>74549</v>
      </c>
      <c r="N68" s="109">
        <v>14871</v>
      </c>
      <c r="O68" s="114">
        <v>2457</v>
      </c>
      <c r="P68" s="114">
        <v>253147</v>
      </c>
      <c r="Q68" s="114">
        <v>11942</v>
      </c>
      <c r="R68" s="102">
        <f t="shared" si="1"/>
        <v>6543858</v>
      </c>
    </row>
    <row r="69" spans="2:18" ht="17.25" customHeight="1" x14ac:dyDescent="0.2">
      <c r="B69" s="77" t="s">
        <v>219</v>
      </c>
      <c r="C69" s="78">
        <v>8690760</v>
      </c>
      <c r="D69" s="78">
        <v>104227</v>
      </c>
      <c r="E69" s="78">
        <v>2740799</v>
      </c>
      <c r="F69" s="101">
        <v>19640</v>
      </c>
      <c r="G69" s="101">
        <v>106168</v>
      </c>
      <c r="H69" s="101">
        <v>0</v>
      </c>
      <c r="I69" s="78">
        <v>308244</v>
      </c>
      <c r="J69" s="101">
        <v>331688</v>
      </c>
      <c r="K69" s="101">
        <v>-382</v>
      </c>
      <c r="L69" s="101">
        <v>273024</v>
      </c>
      <c r="M69" s="78">
        <v>118805</v>
      </c>
      <c r="N69" s="78">
        <v>30314</v>
      </c>
      <c r="O69" s="101">
        <v>5052</v>
      </c>
      <c r="P69" s="101">
        <v>76319</v>
      </c>
      <c r="Q69" s="101">
        <v>24158</v>
      </c>
      <c r="R69" s="102">
        <f t="shared" si="1"/>
        <v>12828816</v>
      </c>
    </row>
    <row r="70" spans="2:18" ht="15" customHeight="1" x14ac:dyDescent="0.2">
      <c r="B70" s="108" t="s">
        <v>220</v>
      </c>
      <c r="C70" s="109">
        <v>4764653</v>
      </c>
      <c r="D70" s="109">
        <v>56754</v>
      </c>
      <c r="E70" s="109">
        <v>1503284</v>
      </c>
      <c r="F70" s="114">
        <v>10694</v>
      </c>
      <c r="G70" s="114">
        <v>58260</v>
      </c>
      <c r="H70" s="114">
        <v>0</v>
      </c>
      <c r="I70" s="109">
        <v>168946</v>
      </c>
      <c r="J70" s="114">
        <v>182848</v>
      </c>
      <c r="K70" s="114">
        <v>-208</v>
      </c>
      <c r="L70" s="114">
        <v>168025</v>
      </c>
      <c r="M70" s="115">
        <v>82334</v>
      </c>
      <c r="N70" s="109">
        <v>16636</v>
      </c>
      <c r="O70" s="114">
        <v>2751</v>
      </c>
      <c r="P70" s="114">
        <v>0</v>
      </c>
      <c r="Q70" s="114">
        <v>13349</v>
      </c>
      <c r="R70" s="102">
        <f t="shared" si="1"/>
        <v>7028326</v>
      </c>
    </row>
    <row r="71" spans="2:18" ht="17.25" customHeight="1" x14ac:dyDescent="0.2">
      <c r="B71" s="77" t="s">
        <v>221</v>
      </c>
      <c r="C71" s="78">
        <v>6058175</v>
      </c>
      <c r="D71" s="78">
        <v>70835</v>
      </c>
      <c r="E71" s="78">
        <v>1913649</v>
      </c>
      <c r="F71" s="101">
        <v>13348</v>
      </c>
      <c r="G71" s="101">
        <v>74263</v>
      </c>
      <c r="H71" s="101">
        <v>0</v>
      </c>
      <c r="I71" s="78">
        <v>214653</v>
      </c>
      <c r="J71" s="101">
        <v>235909</v>
      </c>
      <c r="K71" s="101">
        <v>-260</v>
      </c>
      <c r="L71" s="101">
        <v>197140</v>
      </c>
      <c r="M71" s="78">
        <v>72447</v>
      </c>
      <c r="N71" s="78">
        <v>21211</v>
      </c>
      <c r="O71" s="101">
        <v>3433</v>
      </c>
      <c r="P71" s="101">
        <v>524798</v>
      </c>
      <c r="Q71" s="101">
        <v>17331</v>
      </c>
      <c r="R71" s="102">
        <f t="shared" si="1"/>
        <v>9416932</v>
      </c>
    </row>
    <row r="72" spans="2:18" ht="15" customHeight="1" x14ac:dyDescent="0.2">
      <c r="B72" s="108" t="s">
        <v>222</v>
      </c>
      <c r="C72" s="109">
        <v>3020453</v>
      </c>
      <c r="D72" s="109">
        <v>35710</v>
      </c>
      <c r="E72" s="109">
        <v>953429</v>
      </c>
      <c r="F72" s="114">
        <v>6729</v>
      </c>
      <c r="G72" s="114">
        <v>36971</v>
      </c>
      <c r="H72" s="114">
        <v>0</v>
      </c>
      <c r="I72" s="109">
        <v>107067</v>
      </c>
      <c r="J72" s="114">
        <v>116602</v>
      </c>
      <c r="K72" s="114">
        <v>-131</v>
      </c>
      <c r="L72" s="114">
        <v>121233</v>
      </c>
      <c r="M72" s="115">
        <v>47445</v>
      </c>
      <c r="N72" s="109">
        <v>10558</v>
      </c>
      <c r="O72" s="114">
        <v>1731</v>
      </c>
      <c r="P72" s="114">
        <v>320696</v>
      </c>
      <c r="Q72" s="114">
        <v>8535</v>
      </c>
      <c r="R72" s="102">
        <f t="shared" si="1"/>
        <v>4787028</v>
      </c>
    </row>
    <row r="73" spans="2:18" ht="17.25" customHeight="1" x14ac:dyDescent="0.2">
      <c r="B73" s="77" t="s">
        <v>223</v>
      </c>
      <c r="C73" s="78">
        <v>9185131</v>
      </c>
      <c r="D73" s="78">
        <v>109510</v>
      </c>
      <c r="E73" s="78">
        <v>2897805</v>
      </c>
      <c r="F73" s="101">
        <v>20635</v>
      </c>
      <c r="G73" s="101">
        <v>112298</v>
      </c>
      <c r="H73" s="101">
        <v>0</v>
      </c>
      <c r="I73" s="78">
        <v>325701</v>
      </c>
      <c r="J73" s="101">
        <v>352221</v>
      </c>
      <c r="K73" s="101">
        <v>-402</v>
      </c>
      <c r="L73" s="101">
        <v>188580</v>
      </c>
      <c r="M73" s="78">
        <v>68864</v>
      </c>
      <c r="N73" s="78">
        <v>32066</v>
      </c>
      <c r="O73" s="101">
        <v>5308</v>
      </c>
      <c r="P73" s="101">
        <v>463803</v>
      </c>
      <c r="Q73" s="101">
        <v>25706</v>
      </c>
      <c r="R73" s="102">
        <f t="shared" si="1"/>
        <v>13787226</v>
      </c>
    </row>
    <row r="74" spans="2:18" ht="15" customHeight="1" x14ac:dyDescent="0.2">
      <c r="B74" s="108" t="s">
        <v>224</v>
      </c>
      <c r="C74" s="109">
        <v>16894774</v>
      </c>
      <c r="D74" s="109">
        <v>200241</v>
      </c>
      <c r="E74" s="109">
        <v>5332125</v>
      </c>
      <c r="F74" s="114">
        <v>37732</v>
      </c>
      <c r="G74" s="114">
        <v>206722</v>
      </c>
      <c r="H74" s="114">
        <v>0</v>
      </c>
      <c r="I74" s="109">
        <v>598937</v>
      </c>
      <c r="J74" s="114">
        <v>650928</v>
      </c>
      <c r="K74" s="114">
        <v>-734</v>
      </c>
      <c r="L74" s="114">
        <v>551436</v>
      </c>
      <c r="M74" s="115">
        <v>224530</v>
      </c>
      <c r="N74" s="109">
        <v>59034</v>
      </c>
      <c r="O74" s="114">
        <v>9705</v>
      </c>
      <c r="P74" s="114">
        <v>923455</v>
      </c>
      <c r="Q74" s="114">
        <v>47604</v>
      </c>
      <c r="R74" s="102">
        <f t="shared" si="1"/>
        <v>25736489</v>
      </c>
    </row>
    <row r="75" spans="2:18" ht="17.25" customHeight="1" x14ac:dyDescent="0.2">
      <c r="B75" s="77" t="s">
        <v>225</v>
      </c>
      <c r="C75" s="78">
        <v>4508088</v>
      </c>
      <c r="D75" s="78">
        <v>53453</v>
      </c>
      <c r="E75" s="78">
        <v>1422751</v>
      </c>
      <c r="F75" s="101">
        <v>10072</v>
      </c>
      <c r="G75" s="101">
        <v>55157</v>
      </c>
      <c r="H75" s="101">
        <v>0</v>
      </c>
      <c r="I75" s="78">
        <v>159820</v>
      </c>
      <c r="J75" s="101">
        <v>173634</v>
      </c>
      <c r="K75" s="101">
        <v>-196</v>
      </c>
      <c r="L75" s="101">
        <v>163643</v>
      </c>
      <c r="M75" s="78">
        <v>65419</v>
      </c>
      <c r="N75" s="78">
        <v>15751</v>
      </c>
      <c r="O75" s="101">
        <v>2591</v>
      </c>
      <c r="P75" s="101">
        <v>358733</v>
      </c>
      <c r="Q75" s="101">
        <v>12697</v>
      </c>
      <c r="R75" s="102">
        <f t="shared" si="1"/>
        <v>7001613</v>
      </c>
    </row>
    <row r="76" spans="2:18" ht="15" customHeight="1" x14ac:dyDescent="0.2">
      <c r="B76" s="108" t="s">
        <v>226</v>
      </c>
      <c r="C76" s="109">
        <v>38097584</v>
      </c>
      <c r="D76" s="109">
        <v>456307</v>
      </c>
      <c r="E76" s="109">
        <v>12015814</v>
      </c>
      <c r="F76" s="114">
        <v>85983</v>
      </c>
      <c r="G76" s="114">
        <v>465490</v>
      </c>
      <c r="H76" s="114">
        <v>0</v>
      </c>
      <c r="I76" s="109">
        <v>1351174</v>
      </c>
      <c r="J76" s="114">
        <v>1455538</v>
      </c>
      <c r="K76" s="114">
        <v>-1673</v>
      </c>
      <c r="L76" s="114">
        <v>1081560</v>
      </c>
      <c r="M76" s="115">
        <v>452358</v>
      </c>
      <c r="N76" s="109">
        <v>132911</v>
      </c>
      <c r="O76" s="114">
        <v>22118</v>
      </c>
      <c r="P76" s="114">
        <v>7531810</v>
      </c>
      <c r="Q76" s="114">
        <v>106059</v>
      </c>
      <c r="R76" s="102">
        <f t="shared" si="1"/>
        <v>63253033</v>
      </c>
    </row>
    <row r="77" spans="2:18" ht="17.25" customHeight="1" x14ac:dyDescent="0.2">
      <c r="B77" s="77" t="s">
        <v>227</v>
      </c>
      <c r="C77" s="78">
        <v>129598463</v>
      </c>
      <c r="D77" s="78">
        <v>1553803</v>
      </c>
      <c r="E77" s="78">
        <v>40872150</v>
      </c>
      <c r="F77" s="101">
        <v>292787</v>
      </c>
      <c r="G77" s="101">
        <v>1583261</v>
      </c>
      <c r="H77" s="101">
        <v>0</v>
      </c>
      <c r="I77" s="78">
        <v>4596545</v>
      </c>
      <c r="J77" s="101">
        <v>4947351</v>
      </c>
      <c r="K77" s="101">
        <v>-5698</v>
      </c>
      <c r="L77" s="101">
        <v>4364152</v>
      </c>
      <c r="M77" s="78">
        <v>1862350</v>
      </c>
      <c r="N77" s="78">
        <v>452066</v>
      </c>
      <c r="O77" s="101">
        <v>75313</v>
      </c>
      <c r="P77" s="101">
        <v>38419441</v>
      </c>
      <c r="Q77" s="101">
        <v>360364</v>
      </c>
      <c r="R77" s="102">
        <f t="shared" si="1"/>
        <v>228972348</v>
      </c>
    </row>
    <row r="78" spans="2:18" ht="15" customHeight="1" x14ac:dyDescent="0.2">
      <c r="B78" s="108" t="s">
        <v>228</v>
      </c>
      <c r="C78" s="109">
        <v>3244799</v>
      </c>
      <c r="D78" s="109">
        <v>38519</v>
      </c>
      <c r="E78" s="109">
        <v>1023982</v>
      </c>
      <c r="F78" s="114">
        <v>7258</v>
      </c>
      <c r="G78" s="114">
        <v>39695</v>
      </c>
      <c r="H78" s="114">
        <v>0</v>
      </c>
      <c r="I78" s="109">
        <v>115039</v>
      </c>
      <c r="J78" s="114">
        <v>124860</v>
      </c>
      <c r="K78" s="114">
        <v>-141</v>
      </c>
      <c r="L78" s="114">
        <v>132777</v>
      </c>
      <c r="M78" s="115">
        <v>63810</v>
      </c>
      <c r="N78" s="109">
        <v>11335</v>
      </c>
      <c r="O78" s="114">
        <v>1867</v>
      </c>
      <c r="P78" s="114">
        <v>326226</v>
      </c>
      <c r="Q78" s="114">
        <v>9126</v>
      </c>
      <c r="R78" s="102">
        <f t="shared" si="1"/>
        <v>5139152</v>
      </c>
    </row>
    <row r="79" spans="2:18" ht="17.25" customHeight="1" x14ac:dyDescent="0.2">
      <c r="B79" s="77" t="s">
        <v>229</v>
      </c>
      <c r="C79" s="78">
        <v>10347194</v>
      </c>
      <c r="D79" s="78">
        <v>122554</v>
      </c>
      <c r="E79" s="78">
        <v>3265797</v>
      </c>
      <c r="F79" s="101">
        <v>23093</v>
      </c>
      <c r="G79" s="101">
        <v>126618</v>
      </c>
      <c r="H79" s="101">
        <v>0</v>
      </c>
      <c r="I79" s="78">
        <v>366809</v>
      </c>
      <c r="J79" s="101">
        <v>398874</v>
      </c>
      <c r="K79" s="101">
        <v>-449</v>
      </c>
      <c r="L79" s="101">
        <v>327452</v>
      </c>
      <c r="M79" s="78">
        <v>128418</v>
      </c>
      <c r="N79" s="78">
        <v>36159</v>
      </c>
      <c r="O79" s="101">
        <v>5940</v>
      </c>
      <c r="P79" s="101">
        <v>0</v>
      </c>
      <c r="Q79" s="101">
        <v>29178</v>
      </c>
      <c r="R79" s="102">
        <f t="shared" si="1"/>
        <v>15177637</v>
      </c>
    </row>
    <row r="80" spans="2:18" ht="15" customHeight="1" x14ac:dyDescent="0.2">
      <c r="B80" s="108" t="s">
        <v>230</v>
      </c>
      <c r="C80" s="109">
        <v>7035137</v>
      </c>
      <c r="D80" s="109">
        <v>85263</v>
      </c>
      <c r="E80" s="109">
        <v>2686458</v>
      </c>
      <c r="F80" s="114">
        <v>16066</v>
      </c>
      <c r="G80" s="114">
        <v>85818</v>
      </c>
      <c r="H80" s="114">
        <v>0</v>
      </c>
      <c r="I80" s="109">
        <v>249629</v>
      </c>
      <c r="J80" s="114">
        <v>266197</v>
      </c>
      <c r="K80" s="114">
        <v>-313</v>
      </c>
      <c r="L80" s="114">
        <v>252419</v>
      </c>
      <c r="M80" s="115">
        <v>96365</v>
      </c>
      <c r="N80" s="109">
        <v>24500</v>
      </c>
      <c r="O80" s="114">
        <v>4133</v>
      </c>
      <c r="P80" s="114">
        <v>0</v>
      </c>
      <c r="Q80" s="114">
        <v>19314</v>
      </c>
      <c r="R80" s="102">
        <f t="shared" si="1"/>
        <v>10820986</v>
      </c>
    </row>
    <row r="81" spans="2:18" ht="17.25" customHeight="1" x14ac:dyDescent="0.2">
      <c r="B81" s="77" t="s">
        <v>231</v>
      </c>
      <c r="C81" s="78">
        <v>5211132</v>
      </c>
      <c r="D81" s="78">
        <v>61595</v>
      </c>
      <c r="E81" s="78">
        <v>1644960</v>
      </c>
      <c r="F81" s="101">
        <v>11607</v>
      </c>
      <c r="G81" s="101">
        <v>63786</v>
      </c>
      <c r="H81" s="101">
        <v>0</v>
      </c>
      <c r="I81" s="78">
        <v>184720</v>
      </c>
      <c r="J81" s="101">
        <v>201210</v>
      </c>
      <c r="K81" s="101">
        <v>-226</v>
      </c>
      <c r="L81" s="101">
        <v>134175</v>
      </c>
      <c r="M81" s="78">
        <v>45488</v>
      </c>
      <c r="N81" s="78">
        <v>18217</v>
      </c>
      <c r="O81" s="101">
        <v>2985</v>
      </c>
      <c r="P81" s="101">
        <v>0</v>
      </c>
      <c r="Q81" s="101">
        <v>14729</v>
      </c>
      <c r="R81" s="102">
        <f t="shared" si="1"/>
        <v>7594378</v>
      </c>
    </row>
    <row r="82" spans="2:18" ht="15" customHeight="1" x14ac:dyDescent="0.2">
      <c r="B82" s="108" t="s">
        <v>232</v>
      </c>
      <c r="C82" s="109">
        <v>5833851</v>
      </c>
      <c r="D82" s="109">
        <v>69787</v>
      </c>
      <c r="E82" s="109">
        <v>1840118</v>
      </c>
      <c r="F82" s="114">
        <v>13150</v>
      </c>
      <c r="G82" s="114">
        <v>71292</v>
      </c>
      <c r="H82" s="114">
        <v>0</v>
      </c>
      <c r="I82" s="109">
        <v>206894</v>
      </c>
      <c r="J82" s="114">
        <v>223109</v>
      </c>
      <c r="K82" s="114">
        <v>-256</v>
      </c>
      <c r="L82" s="114">
        <v>197799</v>
      </c>
      <c r="M82" s="115">
        <v>84238</v>
      </c>
      <c r="N82" s="109">
        <v>20356</v>
      </c>
      <c r="O82" s="114">
        <v>3383</v>
      </c>
      <c r="P82" s="114">
        <v>0</v>
      </c>
      <c r="Q82" s="114">
        <v>16265</v>
      </c>
      <c r="R82" s="102">
        <f t="shared" si="1"/>
        <v>8579986</v>
      </c>
    </row>
    <row r="83" spans="2:18" ht="17.25" customHeight="1" x14ac:dyDescent="0.2">
      <c r="B83" s="77" t="s">
        <v>233</v>
      </c>
      <c r="C83" s="78">
        <v>3491359</v>
      </c>
      <c r="D83" s="78">
        <v>41970</v>
      </c>
      <c r="E83" s="78">
        <v>1100901</v>
      </c>
      <c r="F83" s="101">
        <v>7908</v>
      </c>
      <c r="G83" s="101">
        <v>42637</v>
      </c>
      <c r="H83" s="101">
        <v>0</v>
      </c>
      <c r="I83" s="78">
        <v>123844</v>
      </c>
      <c r="J83" s="101">
        <v>132995</v>
      </c>
      <c r="K83" s="101">
        <v>-154</v>
      </c>
      <c r="L83" s="101">
        <v>136701</v>
      </c>
      <c r="M83" s="78">
        <v>59010</v>
      </c>
      <c r="N83" s="78">
        <v>12173</v>
      </c>
      <c r="O83" s="101">
        <v>2034</v>
      </c>
      <c r="P83" s="101">
        <v>474423</v>
      </c>
      <c r="Q83" s="101">
        <v>9679</v>
      </c>
      <c r="R83" s="102">
        <f t="shared" si="1"/>
        <v>5635480</v>
      </c>
    </row>
    <row r="84" spans="2:18" ht="15" customHeight="1" x14ac:dyDescent="0.2">
      <c r="B84" s="108" t="s">
        <v>234</v>
      </c>
      <c r="C84" s="109">
        <v>3885080</v>
      </c>
      <c r="D84" s="109">
        <v>45784</v>
      </c>
      <c r="E84" s="109">
        <v>1226608</v>
      </c>
      <c r="F84" s="114">
        <v>8627</v>
      </c>
      <c r="G84" s="114">
        <v>47574</v>
      </c>
      <c r="H84" s="114">
        <v>0</v>
      </c>
      <c r="I84" s="109">
        <v>137699</v>
      </c>
      <c r="J84" s="114">
        <v>150364</v>
      </c>
      <c r="K84" s="114">
        <v>-168</v>
      </c>
      <c r="L84" s="114">
        <v>141186</v>
      </c>
      <c r="M84" s="115">
        <v>57284</v>
      </c>
      <c r="N84" s="109">
        <v>13587</v>
      </c>
      <c r="O84" s="114">
        <v>2219</v>
      </c>
      <c r="P84" s="114">
        <v>441752</v>
      </c>
      <c r="Q84" s="114">
        <v>11017</v>
      </c>
      <c r="R84" s="102">
        <f t="shared" si="1"/>
        <v>6168613</v>
      </c>
    </row>
    <row r="85" spans="2:18" ht="17.25" customHeight="1" x14ac:dyDescent="0.2">
      <c r="B85" s="77" t="s">
        <v>235</v>
      </c>
      <c r="C85" s="78">
        <v>6764677</v>
      </c>
      <c r="D85" s="78">
        <v>80209</v>
      </c>
      <c r="E85" s="78">
        <v>2134932</v>
      </c>
      <c r="F85" s="101">
        <v>15114</v>
      </c>
      <c r="G85" s="101">
        <v>82767</v>
      </c>
      <c r="H85" s="101">
        <v>0</v>
      </c>
      <c r="I85" s="78">
        <v>239819</v>
      </c>
      <c r="J85" s="101">
        <v>260550</v>
      </c>
      <c r="K85" s="101">
        <v>-294</v>
      </c>
      <c r="L85" s="101">
        <v>219130</v>
      </c>
      <c r="M85" s="78">
        <v>81948</v>
      </c>
      <c r="N85" s="78">
        <v>23636</v>
      </c>
      <c r="O85" s="101">
        <v>3888</v>
      </c>
      <c r="P85" s="101">
        <v>1656025</v>
      </c>
      <c r="Q85" s="101">
        <v>19052</v>
      </c>
      <c r="R85" s="102">
        <f t="shared" si="1"/>
        <v>11581453</v>
      </c>
    </row>
    <row r="86" spans="2:18" ht="15" customHeight="1" x14ac:dyDescent="0.2">
      <c r="B86" s="108" t="s">
        <v>236</v>
      </c>
      <c r="C86" s="109">
        <v>5760563</v>
      </c>
      <c r="D86" s="109">
        <v>68915</v>
      </c>
      <c r="E86" s="109">
        <v>1816992</v>
      </c>
      <c r="F86" s="114">
        <v>12986</v>
      </c>
      <c r="G86" s="114">
        <v>70396</v>
      </c>
      <c r="H86" s="114">
        <v>0</v>
      </c>
      <c r="I86" s="109">
        <v>204296</v>
      </c>
      <c r="J86" s="114">
        <v>220292</v>
      </c>
      <c r="K86" s="114">
        <v>-253</v>
      </c>
      <c r="L86" s="114">
        <v>197698</v>
      </c>
      <c r="M86" s="115">
        <v>91513</v>
      </c>
      <c r="N86" s="109">
        <v>20101</v>
      </c>
      <c r="O86" s="114">
        <v>3340</v>
      </c>
      <c r="P86" s="114">
        <v>0</v>
      </c>
      <c r="Q86" s="114">
        <v>16059</v>
      </c>
      <c r="R86" s="102">
        <f t="shared" si="1"/>
        <v>8482898</v>
      </c>
    </row>
    <row r="87" spans="2:18" ht="17.25" customHeight="1" x14ac:dyDescent="0.2">
      <c r="B87" s="77" t="s">
        <v>237</v>
      </c>
      <c r="C87" s="78">
        <v>4728165</v>
      </c>
      <c r="D87" s="78">
        <v>55508</v>
      </c>
      <c r="E87" s="78">
        <v>1493148</v>
      </c>
      <c r="F87" s="101">
        <v>10460</v>
      </c>
      <c r="G87" s="101">
        <v>57927</v>
      </c>
      <c r="H87" s="101">
        <v>0</v>
      </c>
      <c r="I87" s="78">
        <v>167555</v>
      </c>
      <c r="J87" s="101">
        <v>183539</v>
      </c>
      <c r="K87" s="101">
        <v>-204</v>
      </c>
      <c r="L87" s="101">
        <v>170099</v>
      </c>
      <c r="M87" s="78">
        <v>93853</v>
      </c>
      <c r="N87" s="78">
        <v>16544</v>
      </c>
      <c r="O87" s="101">
        <v>2691</v>
      </c>
      <c r="P87" s="101">
        <v>130250</v>
      </c>
      <c r="Q87" s="101">
        <v>13465</v>
      </c>
      <c r="R87" s="102">
        <f t="shared" si="1"/>
        <v>7123000</v>
      </c>
    </row>
    <row r="88" spans="2:18" ht="15" customHeight="1" x14ac:dyDescent="0.2">
      <c r="B88" s="108" t="s">
        <v>238</v>
      </c>
      <c r="C88" s="109">
        <v>7346770</v>
      </c>
      <c r="D88" s="109">
        <v>87077</v>
      </c>
      <c r="E88" s="109">
        <v>2318698</v>
      </c>
      <c r="F88" s="114">
        <v>16408</v>
      </c>
      <c r="G88" s="114">
        <v>89893</v>
      </c>
      <c r="H88" s="114">
        <v>0</v>
      </c>
      <c r="I88" s="109">
        <v>260450</v>
      </c>
      <c r="J88" s="114">
        <v>283056</v>
      </c>
      <c r="K88" s="114">
        <v>-319</v>
      </c>
      <c r="L88" s="114">
        <v>230271</v>
      </c>
      <c r="M88" s="115">
        <v>86717</v>
      </c>
      <c r="N88" s="109">
        <v>25672</v>
      </c>
      <c r="O88" s="114">
        <v>4220</v>
      </c>
      <c r="P88" s="114">
        <v>707622</v>
      </c>
      <c r="Q88" s="114">
        <v>20701</v>
      </c>
      <c r="R88" s="102">
        <f t="shared" si="1"/>
        <v>11477236</v>
      </c>
    </row>
    <row r="89" spans="2:18" ht="17.25" customHeight="1" x14ac:dyDescent="0.2">
      <c r="B89" s="77" t="s">
        <v>239</v>
      </c>
      <c r="C89" s="78">
        <v>8596405</v>
      </c>
      <c r="D89" s="78">
        <v>102675</v>
      </c>
      <c r="E89" s="78">
        <v>2711756</v>
      </c>
      <c r="F89" s="101">
        <v>19347</v>
      </c>
      <c r="G89" s="101">
        <v>105074</v>
      </c>
      <c r="H89" s="101">
        <v>0</v>
      </c>
      <c r="I89" s="78">
        <v>304847</v>
      </c>
      <c r="J89" s="101">
        <v>329171</v>
      </c>
      <c r="K89" s="101">
        <v>-377</v>
      </c>
      <c r="L89" s="101">
        <v>292803</v>
      </c>
      <c r="M89" s="78">
        <v>113614</v>
      </c>
      <c r="N89" s="78">
        <v>30004</v>
      </c>
      <c r="O89" s="101">
        <v>4976</v>
      </c>
      <c r="P89" s="101">
        <v>400805</v>
      </c>
      <c r="Q89" s="101">
        <v>24008</v>
      </c>
      <c r="R89" s="102">
        <f t="shared" si="1"/>
        <v>13035108</v>
      </c>
    </row>
    <row r="90" spans="2:18" ht="15" customHeight="1" x14ac:dyDescent="0.2">
      <c r="B90" s="108" t="s">
        <v>240</v>
      </c>
      <c r="C90" s="109">
        <v>18605892</v>
      </c>
      <c r="D90" s="109">
        <v>221836</v>
      </c>
      <c r="E90" s="109">
        <v>5869936</v>
      </c>
      <c r="F90" s="114">
        <v>41801</v>
      </c>
      <c r="G90" s="114">
        <v>227475</v>
      </c>
      <c r="H90" s="114">
        <v>0</v>
      </c>
      <c r="I90" s="109">
        <v>659756</v>
      </c>
      <c r="J90" s="114">
        <v>713463</v>
      </c>
      <c r="K90" s="114">
        <v>-814</v>
      </c>
      <c r="L90" s="114">
        <v>590877</v>
      </c>
      <c r="M90" s="115">
        <v>241593</v>
      </c>
      <c r="N90" s="109">
        <v>64955</v>
      </c>
      <c r="O90" s="114">
        <v>10752</v>
      </c>
      <c r="P90" s="114">
        <v>673824</v>
      </c>
      <c r="Q90" s="114">
        <v>52070</v>
      </c>
      <c r="R90" s="102">
        <f t="shared" si="1"/>
        <v>27973416</v>
      </c>
    </row>
    <row r="91" spans="2:18" ht="17.25" customHeight="1" x14ac:dyDescent="0.2">
      <c r="B91" s="77" t="s">
        <v>241</v>
      </c>
      <c r="C91" s="78">
        <v>5270746</v>
      </c>
      <c r="D91" s="78">
        <v>62248</v>
      </c>
      <c r="E91" s="78">
        <v>1663867</v>
      </c>
      <c r="F91" s="101">
        <v>11729</v>
      </c>
      <c r="G91" s="101">
        <v>64524</v>
      </c>
      <c r="H91" s="101">
        <v>0</v>
      </c>
      <c r="I91" s="78">
        <v>186827</v>
      </c>
      <c r="J91" s="101">
        <v>203647</v>
      </c>
      <c r="K91" s="101">
        <v>-228</v>
      </c>
      <c r="L91" s="101">
        <v>178159</v>
      </c>
      <c r="M91" s="78">
        <v>92415</v>
      </c>
      <c r="N91" s="78">
        <v>18428</v>
      </c>
      <c r="O91" s="101">
        <v>3017</v>
      </c>
      <c r="P91" s="101">
        <v>170520</v>
      </c>
      <c r="Q91" s="101">
        <v>14911</v>
      </c>
      <c r="R91" s="102">
        <f t="shared" si="1"/>
        <v>7940810</v>
      </c>
    </row>
    <row r="92" spans="2:18" ht="15" customHeight="1" x14ac:dyDescent="0.2">
      <c r="B92" s="108" t="s">
        <v>242</v>
      </c>
      <c r="C92" s="109">
        <v>7641265</v>
      </c>
      <c r="D92" s="109">
        <v>91213</v>
      </c>
      <c r="E92" s="109">
        <v>2410546</v>
      </c>
      <c r="F92" s="114">
        <v>17187</v>
      </c>
      <c r="G92" s="114">
        <v>93408</v>
      </c>
      <c r="H92" s="114">
        <v>0</v>
      </c>
      <c r="I92" s="109">
        <v>270969</v>
      </c>
      <c r="J92" s="114">
        <v>292736</v>
      </c>
      <c r="K92" s="114">
        <v>-335</v>
      </c>
      <c r="L92" s="114">
        <v>240896</v>
      </c>
      <c r="M92" s="115">
        <v>101217</v>
      </c>
      <c r="N92" s="109">
        <v>26672</v>
      </c>
      <c r="O92" s="114">
        <v>4421</v>
      </c>
      <c r="P92" s="114">
        <v>1006146</v>
      </c>
      <c r="Q92" s="114">
        <v>21356</v>
      </c>
      <c r="R92" s="102">
        <f t="shared" si="1"/>
        <v>12217697</v>
      </c>
    </row>
    <row r="93" spans="2:18" ht="17.25" customHeight="1" x14ac:dyDescent="0.2">
      <c r="B93" s="77" t="s">
        <v>243</v>
      </c>
      <c r="C93" s="78">
        <v>22576940</v>
      </c>
      <c r="D93" s="78">
        <v>267527</v>
      </c>
      <c r="E93" s="78">
        <v>7125563</v>
      </c>
      <c r="F93" s="101">
        <v>50411</v>
      </c>
      <c r="G93" s="101">
        <v>276256</v>
      </c>
      <c r="H93" s="101">
        <v>0</v>
      </c>
      <c r="I93" s="78">
        <v>800368</v>
      </c>
      <c r="J93" s="101">
        <v>870008</v>
      </c>
      <c r="K93" s="101">
        <v>-981</v>
      </c>
      <c r="L93" s="101">
        <v>636670</v>
      </c>
      <c r="M93" s="78">
        <v>292088</v>
      </c>
      <c r="N93" s="78">
        <v>78891</v>
      </c>
      <c r="O93" s="101">
        <v>12967</v>
      </c>
      <c r="P93" s="101">
        <v>1310227</v>
      </c>
      <c r="Q93" s="101">
        <v>63630</v>
      </c>
      <c r="R93" s="102">
        <f t="shared" si="1"/>
        <v>34360565</v>
      </c>
    </row>
    <row r="94" spans="2:18" ht="15" customHeight="1" x14ac:dyDescent="0.2">
      <c r="B94" s="108" t="s">
        <v>244</v>
      </c>
      <c r="C94" s="109">
        <v>5007818</v>
      </c>
      <c r="D94" s="109">
        <v>59221</v>
      </c>
      <c r="E94" s="109">
        <v>1580733</v>
      </c>
      <c r="F94" s="114">
        <v>11159</v>
      </c>
      <c r="G94" s="114">
        <v>61294</v>
      </c>
      <c r="H94" s="114">
        <v>0</v>
      </c>
      <c r="I94" s="109">
        <v>177517</v>
      </c>
      <c r="J94" s="114">
        <v>193286</v>
      </c>
      <c r="K94" s="114">
        <v>-217</v>
      </c>
      <c r="L94" s="114">
        <v>171462</v>
      </c>
      <c r="M94" s="115">
        <v>68908</v>
      </c>
      <c r="N94" s="109">
        <v>17504</v>
      </c>
      <c r="O94" s="114">
        <v>2871</v>
      </c>
      <c r="P94" s="114">
        <v>191724</v>
      </c>
      <c r="Q94" s="114">
        <v>14147</v>
      </c>
      <c r="R94" s="102">
        <f t="shared" si="1"/>
        <v>7557427</v>
      </c>
    </row>
    <row r="95" spans="2:18" ht="17.25" customHeight="1" x14ac:dyDescent="0.2">
      <c r="B95" s="77" t="s">
        <v>245</v>
      </c>
      <c r="C95" s="78">
        <v>13868846</v>
      </c>
      <c r="D95" s="78">
        <v>164584</v>
      </c>
      <c r="E95" s="78">
        <v>4376766</v>
      </c>
      <c r="F95" s="101">
        <v>31013</v>
      </c>
      <c r="G95" s="101">
        <v>169668</v>
      </c>
      <c r="H95" s="101">
        <v>0</v>
      </c>
      <c r="I95" s="78">
        <v>491691</v>
      </c>
      <c r="J95" s="101">
        <v>533809</v>
      </c>
      <c r="K95" s="101">
        <v>-604</v>
      </c>
      <c r="L95" s="101">
        <v>446542</v>
      </c>
      <c r="M95" s="78">
        <v>179554</v>
      </c>
      <c r="N95" s="78">
        <v>48451</v>
      </c>
      <c r="O95" s="101">
        <v>7977</v>
      </c>
      <c r="P95" s="101">
        <v>711289</v>
      </c>
      <c r="Q95" s="101">
        <v>39022</v>
      </c>
      <c r="R95" s="102">
        <f t="shared" si="1"/>
        <v>21068608</v>
      </c>
    </row>
    <row r="96" spans="2:18" ht="15" customHeight="1" x14ac:dyDescent="0.2">
      <c r="B96" s="108" t="s">
        <v>246</v>
      </c>
      <c r="C96" s="109">
        <v>4445541</v>
      </c>
      <c r="D96" s="109">
        <v>52662</v>
      </c>
      <c r="E96" s="109">
        <v>1403096</v>
      </c>
      <c r="F96" s="114">
        <v>9923</v>
      </c>
      <c r="G96" s="114">
        <v>54398</v>
      </c>
      <c r="H96" s="114">
        <v>0</v>
      </c>
      <c r="I96" s="109">
        <v>157595</v>
      </c>
      <c r="J96" s="114">
        <v>171353</v>
      </c>
      <c r="K96" s="114">
        <v>-193</v>
      </c>
      <c r="L96" s="114">
        <v>163713</v>
      </c>
      <c r="M96" s="115">
        <v>78895</v>
      </c>
      <c r="N96" s="109">
        <v>15536</v>
      </c>
      <c r="O96" s="114">
        <v>2552</v>
      </c>
      <c r="P96" s="114">
        <v>429082</v>
      </c>
      <c r="Q96" s="114">
        <v>12534</v>
      </c>
      <c r="R96" s="102">
        <f t="shared" si="1"/>
        <v>6996687</v>
      </c>
    </row>
    <row r="97" spans="2:18" ht="17.25" customHeight="1" x14ac:dyDescent="0.2">
      <c r="B97" s="77" t="s">
        <v>247</v>
      </c>
      <c r="C97" s="78">
        <v>6894853</v>
      </c>
      <c r="D97" s="78">
        <v>81176</v>
      </c>
      <c r="E97" s="78">
        <v>2176994</v>
      </c>
      <c r="F97" s="101">
        <v>15296</v>
      </c>
      <c r="G97" s="101">
        <v>84440</v>
      </c>
      <c r="H97" s="101">
        <v>0</v>
      </c>
      <c r="I97" s="78">
        <v>244365</v>
      </c>
      <c r="J97" s="101">
        <v>267050</v>
      </c>
      <c r="K97" s="101">
        <v>-298</v>
      </c>
      <c r="L97" s="101">
        <v>233283</v>
      </c>
      <c r="M97" s="78">
        <v>113102</v>
      </c>
      <c r="N97" s="78">
        <v>24116</v>
      </c>
      <c r="O97" s="101">
        <v>3934</v>
      </c>
      <c r="P97" s="101">
        <v>1849445</v>
      </c>
      <c r="Q97" s="101">
        <v>19574</v>
      </c>
      <c r="R97" s="102">
        <f t="shared" si="1"/>
        <v>12007330</v>
      </c>
    </row>
    <row r="98" spans="2:18" ht="15" customHeight="1" x14ac:dyDescent="0.2">
      <c r="B98" s="108" t="s">
        <v>248</v>
      </c>
      <c r="C98" s="109">
        <v>3648364</v>
      </c>
      <c r="D98" s="109">
        <v>43246</v>
      </c>
      <c r="E98" s="109">
        <v>1151445</v>
      </c>
      <c r="F98" s="114">
        <v>8149</v>
      </c>
      <c r="G98" s="114">
        <v>44640</v>
      </c>
      <c r="H98" s="114">
        <v>0</v>
      </c>
      <c r="I98" s="109">
        <v>129339</v>
      </c>
      <c r="J98" s="114">
        <v>140554</v>
      </c>
      <c r="K98" s="114">
        <v>-159</v>
      </c>
      <c r="L98" s="114">
        <v>146165</v>
      </c>
      <c r="M98" s="115">
        <v>61055</v>
      </c>
      <c r="N98" s="109">
        <v>12747</v>
      </c>
      <c r="O98" s="114">
        <v>2096</v>
      </c>
      <c r="P98" s="114">
        <v>0</v>
      </c>
      <c r="Q98" s="114">
        <v>10279</v>
      </c>
      <c r="R98" s="102">
        <f t="shared" si="1"/>
        <v>5397920</v>
      </c>
    </row>
    <row r="99" spans="2:18" ht="17.25" customHeight="1" x14ac:dyDescent="0.2">
      <c r="B99" s="77" t="s">
        <v>249</v>
      </c>
      <c r="C99" s="78">
        <v>14728987</v>
      </c>
      <c r="D99" s="78">
        <v>177893</v>
      </c>
      <c r="E99" s="78">
        <v>4642949</v>
      </c>
      <c r="F99" s="101">
        <v>33521</v>
      </c>
      <c r="G99" s="101">
        <v>179758</v>
      </c>
      <c r="H99" s="101">
        <v>0</v>
      </c>
      <c r="I99" s="78">
        <v>522560</v>
      </c>
      <c r="J99" s="101">
        <v>558911</v>
      </c>
      <c r="K99" s="101">
        <v>-652</v>
      </c>
      <c r="L99" s="101">
        <v>483576</v>
      </c>
      <c r="M99" s="78">
        <v>195690</v>
      </c>
      <c r="N99" s="78">
        <v>51321</v>
      </c>
      <c r="O99" s="101">
        <v>8622</v>
      </c>
      <c r="P99" s="101">
        <v>1372571</v>
      </c>
      <c r="Q99" s="101">
        <v>40604</v>
      </c>
      <c r="R99" s="102">
        <f t="shared" si="1"/>
        <v>22996311</v>
      </c>
    </row>
    <row r="100" spans="2:18" ht="15" customHeight="1" x14ac:dyDescent="0.2">
      <c r="B100" s="108" t="s">
        <v>250</v>
      </c>
      <c r="C100" s="109">
        <v>18649951</v>
      </c>
      <c r="D100" s="109">
        <v>221662</v>
      </c>
      <c r="E100" s="109">
        <v>5885023</v>
      </c>
      <c r="F100" s="114">
        <v>41768</v>
      </c>
      <c r="G100" s="114">
        <v>228111</v>
      </c>
      <c r="H100" s="114">
        <v>0</v>
      </c>
      <c r="I100" s="109">
        <v>661234</v>
      </c>
      <c r="J100" s="114">
        <v>716958</v>
      </c>
      <c r="K100" s="114">
        <v>-813</v>
      </c>
      <c r="L100" s="114">
        <v>493639</v>
      </c>
      <c r="M100" s="115">
        <v>221655</v>
      </c>
      <c r="N100" s="109">
        <v>65139</v>
      </c>
      <c r="O100" s="114">
        <v>10744</v>
      </c>
      <c r="P100" s="114">
        <v>3229154</v>
      </c>
      <c r="Q100" s="114">
        <v>52383</v>
      </c>
      <c r="R100" s="102">
        <f t="shared" si="1"/>
        <v>30476608</v>
      </c>
    </row>
    <row r="101" spans="2:18" ht="15" customHeight="1" x14ac:dyDescent="0.2">
      <c r="B101" s="19"/>
      <c r="C101" s="20"/>
      <c r="D101" s="20"/>
      <c r="E101" s="20"/>
      <c r="F101" s="22"/>
      <c r="G101" s="22"/>
      <c r="H101" s="22"/>
      <c r="I101" s="20"/>
      <c r="J101" s="22"/>
      <c r="K101" s="22"/>
      <c r="L101" s="22"/>
      <c r="M101" s="20"/>
      <c r="N101" s="20"/>
      <c r="O101" s="22"/>
      <c r="P101" s="22"/>
      <c r="Q101" s="22"/>
      <c r="R101" s="42"/>
    </row>
    <row r="102" spans="2:18" x14ac:dyDescent="0.2">
      <c r="R102" s="1"/>
    </row>
    <row r="103" spans="2:18" ht="15.75" x14ac:dyDescent="0.25">
      <c r="B103" s="141" t="s">
        <v>0</v>
      </c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</row>
    <row r="104" spans="2:18" s="37" customFormat="1" ht="16.5" customHeight="1" x14ac:dyDescent="0.2">
      <c r="B104" s="143" t="s">
        <v>130</v>
      </c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</row>
    <row r="105" spans="2:18" ht="12.75" customHeight="1" x14ac:dyDescent="0.2">
      <c r="B105" s="143" t="str">
        <f>+B4</f>
        <v>POR EL  PERIODO  DEL 1o. DE ENERO AL 31 DE MARZO DEL AÑO 2021.</v>
      </c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</row>
    <row r="106" spans="2:18" ht="10.5" customHeight="1" x14ac:dyDescent="0.2">
      <c r="B106" s="137" t="s">
        <v>5</v>
      </c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</row>
    <row r="107" spans="2:18" ht="3" customHeight="1" x14ac:dyDescent="0.2">
      <c r="B107" s="6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122"/>
    </row>
    <row r="108" spans="2:18" ht="12.75" customHeight="1" x14ac:dyDescent="0.2">
      <c r="B108" s="149" t="s">
        <v>174</v>
      </c>
      <c r="C108" s="98"/>
      <c r="D108" s="98" t="s">
        <v>142</v>
      </c>
      <c r="E108" s="98" t="s">
        <v>142</v>
      </c>
      <c r="F108" s="98" t="s">
        <v>149</v>
      </c>
      <c r="G108" s="98" t="s">
        <v>151</v>
      </c>
      <c r="H108" s="98" t="s">
        <v>150</v>
      </c>
      <c r="I108" s="98" t="s">
        <v>148</v>
      </c>
      <c r="J108" s="98" t="s">
        <v>149</v>
      </c>
      <c r="K108" s="98" t="s">
        <v>149</v>
      </c>
      <c r="L108" s="98" t="s">
        <v>152</v>
      </c>
      <c r="M108" s="98" t="s">
        <v>149</v>
      </c>
      <c r="N108" s="98" t="s">
        <v>149</v>
      </c>
      <c r="O108" s="98" t="s">
        <v>150</v>
      </c>
      <c r="P108" s="98"/>
      <c r="Q108" s="123" t="s">
        <v>300</v>
      </c>
      <c r="R108" s="146" t="s">
        <v>129</v>
      </c>
    </row>
    <row r="109" spans="2:18" ht="12.75" customHeight="1" x14ac:dyDescent="0.2">
      <c r="B109" s="150"/>
      <c r="C109" s="99" t="s">
        <v>142</v>
      </c>
      <c r="D109" s="99" t="s">
        <v>159</v>
      </c>
      <c r="E109" s="99" t="s">
        <v>153</v>
      </c>
      <c r="F109" s="99" t="s">
        <v>160</v>
      </c>
      <c r="G109" s="99" t="s">
        <v>154</v>
      </c>
      <c r="H109" s="99" t="s">
        <v>156</v>
      </c>
      <c r="I109" s="99" t="s">
        <v>154</v>
      </c>
      <c r="J109" s="99" t="s">
        <v>293</v>
      </c>
      <c r="K109" s="99" t="s">
        <v>293</v>
      </c>
      <c r="L109" s="99" t="s">
        <v>158</v>
      </c>
      <c r="M109" s="99" t="s">
        <v>153</v>
      </c>
      <c r="N109" s="99" t="s">
        <v>155</v>
      </c>
      <c r="O109" s="99" t="s">
        <v>157</v>
      </c>
      <c r="P109" s="99" t="s">
        <v>142</v>
      </c>
      <c r="Q109" s="124" t="s">
        <v>301</v>
      </c>
      <c r="R109" s="147"/>
    </row>
    <row r="110" spans="2:18" ht="12.75" customHeight="1" x14ac:dyDescent="0.2">
      <c r="B110" s="150"/>
      <c r="C110" s="99" t="s">
        <v>159</v>
      </c>
      <c r="D110" s="99" t="s">
        <v>291</v>
      </c>
      <c r="E110" s="99" t="s">
        <v>160</v>
      </c>
      <c r="F110" s="99" t="s">
        <v>292</v>
      </c>
      <c r="G110" s="99" t="s">
        <v>164</v>
      </c>
      <c r="H110" s="99" t="s">
        <v>163</v>
      </c>
      <c r="I110" s="99" t="s">
        <v>161</v>
      </c>
      <c r="J110" s="99" t="s">
        <v>294</v>
      </c>
      <c r="K110" s="99" t="s">
        <v>294</v>
      </c>
      <c r="L110" s="99" t="s">
        <v>166</v>
      </c>
      <c r="M110" s="99" t="s">
        <v>155</v>
      </c>
      <c r="N110" s="99" t="s">
        <v>162</v>
      </c>
      <c r="O110" s="99" t="s">
        <v>165</v>
      </c>
      <c r="P110" s="99" t="s">
        <v>288</v>
      </c>
      <c r="Q110" s="124" t="s">
        <v>302</v>
      </c>
      <c r="R110" s="147"/>
    </row>
    <row r="111" spans="2:18" ht="12.75" customHeight="1" x14ac:dyDescent="0.2">
      <c r="B111" s="151"/>
      <c r="C111" s="120"/>
      <c r="D111" s="120"/>
      <c r="E111" s="120" t="s">
        <v>167</v>
      </c>
      <c r="F111" s="120" t="s">
        <v>291</v>
      </c>
      <c r="G111" s="120" t="s">
        <v>171</v>
      </c>
      <c r="H111" s="120" t="s">
        <v>170</v>
      </c>
      <c r="I111" s="120" t="s">
        <v>168</v>
      </c>
      <c r="J111" s="120"/>
      <c r="K111" s="120" t="s">
        <v>291</v>
      </c>
      <c r="L111" s="120" t="s">
        <v>173</v>
      </c>
      <c r="M111" s="120"/>
      <c r="N111" s="120" t="s">
        <v>169</v>
      </c>
      <c r="O111" s="120" t="s">
        <v>172</v>
      </c>
      <c r="P111" s="120"/>
      <c r="Q111" s="125" t="s">
        <v>303</v>
      </c>
      <c r="R111" s="148"/>
    </row>
    <row r="112" spans="2:18" ht="11.25" hidden="1" customHeight="1" x14ac:dyDescent="0.2">
      <c r="B112" s="7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16"/>
    </row>
    <row r="113" spans="2:18" ht="17.25" customHeight="1" x14ac:dyDescent="0.2">
      <c r="B113" s="77" t="s">
        <v>251</v>
      </c>
      <c r="C113" s="78">
        <v>5980401</v>
      </c>
      <c r="D113" s="78">
        <v>70774</v>
      </c>
      <c r="E113" s="78">
        <v>1887643</v>
      </c>
      <c r="F113" s="101">
        <v>13336</v>
      </c>
      <c r="G113" s="101">
        <v>73190</v>
      </c>
      <c r="H113" s="101">
        <v>0</v>
      </c>
      <c r="I113" s="78">
        <v>211999</v>
      </c>
      <c r="J113" s="101">
        <v>230690</v>
      </c>
      <c r="K113" s="101">
        <v>-260</v>
      </c>
      <c r="L113" s="101">
        <v>183387</v>
      </c>
      <c r="M113" s="78">
        <v>97531</v>
      </c>
      <c r="N113" s="78">
        <v>20902</v>
      </c>
      <c r="O113" s="101">
        <v>3430</v>
      </c>
      <c r="P113" s="101">
        <v>0</v>
      </c>
      <c r="Q113" s="101">
        <v>16880</v>
      </c>
      <c r="R113" s="102">
        <f>SUM(C113:Q113)</f>
        <v>8789903</v>
      </c>
    </row>
    <row r="114" spans="2:18" ht="15" customHeight="1" x14ac:dyDescent="0.2">
      <c r="B114" s="108" t="s">
        <v>252</v>
      </c>
      <c r="C114" s="109">
        <v>4350310</v>
      </c>
      <c r="D114" s="109">
        <v>51706</v>
      </c>
      <c r="E114" s="109">
        <v>1372746</v>
      </c>
      <c r="F114" s="114">
        <v>9743</v>
      </c>
      <c r="G114" s="114">
        <v>53210</v>
      </c>
      <c r="H114" s="114">
        <v>0</v>
      </c>
      <c r="I114" s="109">
        <v>154240</v>
      </c>
      <c r="J114" s="114">
        <v>167235</v>
      </c>
      <c r="K114" s="114">
        <v>-190</v>
      </c>
      <c r="L114" s="114">
        <v>157409</v>
      </c>
      <c r="M114" s="115">
        <v>71801</v>
      </c>
      <c r="N114" s="109">
        <v>15195</v>
      </c>
      <c r="O114" s="114">
        <v>2506</v>
      </c>
      <c r="P114" s="114">
        <v>228686</v>
      </c>
      <c r="Q114" s="114">
        <v>12218</v>
      </c>
      <c r="R114" s="102">
        <f t="shared" ref="R114:R149" si="2">SUM(C114:Q114)</f>
        <v>6646815</v>
      </c>
    </row>
    <row r="115" spans="2:18" ht="17.25" customHeight="1" x14ac:dyDescent="0.2">
      <c r="B115" s="77" t="s">
        <v>253</v>
      </c>
      <c r="C115" s="78">
        <v>10869295</v>
      </c>
      <c r="D115" s="78">
        <v>128669</v>
      </c>
      <c r="E115" s="78">
        <v>3430700</v>
      </c>
      <c r="F115" s="101">
        <v>24245</v>
      </c>
      <c r="G115" s="101">
        <v>133016</v>
      </c>
      <c r="H115" s="101">
        <v>0</v>
      </c>
      <c r="I115" s="78">
        <v>385310</v>
      </c>
      <c r="J115" s="101">
        <v>419178</v>
      </c>
      <c r="K115" s="101">
        <v>-472</v>
      </c>
      <c r="L115" s="101">
        <v>348837</v>
      </c>
      <c r="M115" s="78">
        <v>137594</v>
      </c>
      <c r="N115" s="78">
        <v>37986</v>
      </c>
      <c r="O115" s="101">
        <v>6237</v>
      </c>
      <c r="P115" s="101">
        <v>951226</v>
      </c>
      <c r="Q115" s="101">
        <v>30668</v>
      </c>
      <c r="R115" s="102">
        <f t="shared" si="2"/>
        <v>16902489</v>
      </c>
    </row>
    <row r="116" spans="2:18" ht="15" customHeight="1" x14ac:dyDescent="0.2">
      <c r="B116" s="108" t="s">
        <v>254</v>
      </c>
      <c r="C116" s="109">
        <v>5532760</v>
      </c>
      <c r="D116" s="109">
        <v>65909</v>
      </c>
      <c r="E116" s="109">
        <v>1745617</v>
      </c>
      <c r="F116" s="114">
        <v>12419</v>
      </c>
      <c r="G116" s="114">
        <v>67651</v>
      </c>
      <c r="H116" s="114">
        <v>0</v>
      </c>
      <c r="I116" s="109">
        <v>196183</v>
      </c>
      <c r="J116" s="114">
        <v>212307</v>
      </c>
      <c r="K116" s="114">
        <v>-242</v>
      </c>
      <c r="L116" s="114">
        <v>193061</v>
      </c>
      <c r="M116" s="115">
        <v>102577</v>
      </c>
      <c r="N116" s="109">
        <v>19318</v>
      </c>
      <c r="O116" s="114">
        <v>3194</v>
      </c>
      <c r="P116" s="114">
        <v>0</v>
      </c>
      <c r="Q116" s="114">
        <v>15499</v>
      </c>
      <c r="R116" s="102">
        <f t="shared" si="2"/>
        <v>8166253</v>
      </c>
    </row>
    <row r="117" spans="2:18" ht="17.25" customHeight="1" x14ac:dyDescent="0.2">
      <c r="B117" s="77" t="s">
        <v>255</v>
      </c>
      <c r="C117" s="78">
        <v>3874311</v>
      </c>
      <c r="D117" s="78">
        <v>46032</v>
      </c>
      <c r="E117" s="78">
        <v>1222572</v>
      </c>
      <c r="F117" s="101">
        <v>8674</v>
      </c>
      <c r="G117" s="101">
        <v>47390</v>
      </c>
      <c r="H117" s="101">
        <v>0</v>
      </c>
      <c r="I117" s="78">
        <v>137362</v>
      </c>
      <c r="J117" s="101">
        <v>148980</v>
      </c>
      <c r="K117" s="101">
        <v>-169</v>
      </c>
      <c r="L117" s="101">
        <v>138256</v>
      </c>
      <c r="M117" s="78">
        <v>75245</v>
      </c>
      <c r="N117" s="78">
        <v>13532</v>
      </c>
      <c r="O117" s="101">
        <v>2231</v>
      </c>
      <c r="P117" s="101">
        <v>453922</v>
      </c>
      <c r="Q117" s="101">
        <v>10886</v>
      </c>
      <c r="R117" s="102">
        <f t="shared" si="2"/>
        <v>6179224</v>
      </c>
    </row>
    <row r="118" spans="2:18" ht="15" customHeight="1" x14ac:dyDescent="0.2">
      <c r="B118" s="108" t="s">
        <v>256</v>
      </c>
      <c r="C118" s="109">
        <v>16356672</v>
      </c>
      <c r="D118" s="109">
        <v>194804</v>
      </c>
      <c r="E118" s="109">
        <v>5160699</v>
      </c>
      <c r="F118" s="114">
        <v>36707</v>
      </c>
      <c r="G118" s="114">
        <v>200006</v>
      </c>
      <c r="H118" s="114">
        <v>0</v>
      </c>
      <c r="I118" s="109">
        <v>579975</v>
      </c>
      <c r="J118" s="114">
        <v>627767</v>
      </c>
      <c r="K118" s="114">
        <v>-714</v>
      </c>
      <c r="L118" s="114">
        <v>497445</v>
      </c>
      <c r="M118" s="115">
        <v>201435</v>
      </c>
      <c r="N118" s="109">
        <v>57112</v>
      </c>
      <c r="O118" s="114">
        <v>9442</v>
      </c>
      <c r="P118" s="114">
        <v>2065054</v>
      </c>
      <c r="Q118" s="114">
        <v>45833</v>
      </c>
      <c r="R118" s="102">
        <f t="shared" si="2"/>
        <v>26032237</v>
      </c>
    </row>
    <row r="119" spans="2:18" ht="17.25" customHeight="1" x14ac:dyDescent="0.2">
      <c r="B119" s="77" t="s">
        <v>257</v>
      </c>
      <c r="C119" s="78">
        <v>8757490</v>
      </c>
      <c r="D119" s="78">
        <v>104872</v>
      </c>
      <c r="E119" s="78">
        <v>2762107</v>
      </c>
      <c r="F119" s="101">
        <v>19761</v>
      </c>
      <c r="G119" s="101">
        <v>107005</v>
      </c>
      <c r="H119" s="101">
        <v>0</v>
      </c>
      <c r="I119" s="78">
        <v>310593</v>
      </c>
      <c r="J119" s="101">
        <v>334633</v>
      </c>
      <c r="K119" s="101">
        <v>-385</v>
      </c>
      <c r="L119" s="101">
        <v>260517</v>
      </c>
      <c r="M119" s="78">
        <v>130261</v>
      </c>
      <c r="N119" s="78">
        <v>30553</v>
      </c>
      <c r="O119" s="101">
        <v>5083</v>
      </c>
      <c r="P119" s="101">
        <v>1246049</v>
      </c>
      <c r="Q119" s="101">
        <v>24386</v>
      </c>
      <c r="R119" s="102">
        <f t="shared" si="2"/>
        <v>14092925</v>
      </c>
    </row>
    <row r="120" spans="2:18" ht="15" customHeight="1" x14ac:dyDescent="0.2">
      <c r="B120" s="108" t="s">
        <v>258</v>
      </c>
      <c r="C120" s="109">
        <v>7162177</v>
      </c>
      <c r="D120" s="109">
        <v>85811</v>
      </c>
      <c r="E120" s="109">
        <v>2258875</v>
      </c>
      <c r="F120" s="114">
        <v>16169</v>
      </c>
      <c r="G120" s="114">
        <v>87506</v>
      </c>
      <c r="H120" s="114">
        <v>0</v>
      </c>
      <c r="I120" s="109">
        <v>254018</v>
      </c>
      <c r="J120" s="114">
        <v>273566</v>
      </c>
      <c r="K120" s="114">
        <v>-315</v>
      </c>
      <c r="L120" s="114">
        <v>251392</v>
      </c>
      <c r="M120" s="115">
        <v>125556</v>
      </c>
      <c r="N120" s="109">
        <v>24986</v>
      </c>
      <c r="O120" s="114">
        <v>4159</v>
      </c>
      <c r="P120" s="114">
        <v>0</v>
      </c>
      <c r="Q120" s="114">
        <v>19931</v>
      </c>
      <c r="R120" s="102">
        <f t="shared" si="2"/>
        <v>10563831</v>
      </c>
    </row>
    <row r="121" spans="2:18" ht="17.25" customHeight="1" x14ac:dyDescent="0.2">
      <c r="B121" s="77" t="s">
        <v>259</v>
      </c>
      <c r="C121" s="78">
        <v>8303704</v>
      </c>
      <c r="D121" s="78">
        <v>98875</v>
      </c>
      <c r="E121" s="78">
        <v>2619938</v>
      </c>
      <c r="F121" s="101">
        <v>18631</v>
      </c>
      <c r="G121" s="101">
        <v>101538</v>
      </c>
      <c r="H121" s="101">
        <v>0</v>
      </c>
      <c r="I121" s="78">
        <v>294431</v>
      </c>
      <c r="J121" s="101">
        <v>318747</v>
      </c>
      <c r="K121" s="101">
        <v>-363</v>
      </c>
      <c r="L121" s="101">
        <v>271039</v>
      </c>
      <c r="M121" s="78">
        <v>124619</v>
      </c>
      <c r="N121" s="78">
        <v>28994</v>
      </c>
      <c r="O121" s="101">
        <v>4792</v>
      </c>
      <c r="P121" s="101">
        <v>93742</v>
      </c>
      <c r="Q121" s="101">
        <v>23273</v>
      </c>
      <c r="R121" s="102">
        <f t="shared" si="2"/>
        <v>12301960</v>
      </c>
    </row>
    <row r="122" spans="2:18" ht="15" customHeight="1" x14ac:dyDescent="0.2">
      <c r="B122" s="108" t="s">
        <v>260</v>
      </c>
      <c r="C122" s="109">
        <v>4729783</v>
      </c>
      <c r="D122" s="109">
        <v>56034</v>
      </c>
      <c r="E122" s="109">
        <v>1492798</v>
      </c>
      <c r="F122" s="114">
        <v>10559</v>
      </c>
      <c r="G122" s="114">
        <v>57876</v>
      </c>
      <c r="H122" s="114">
        <v>0</v>
      </c>
      <c r="I122" s="109">
        <v>167672</v>
      </c>
      <c r="J122" s="114">
        <v>182295</v>
      </c>
      <c r="K122" s="114">
        <v>-205</v>
      </c>
      <c r="L122" s="114">
        <v>171734</v>
      </c>
      <c r="M122" s="115">
        <v>76420</v>
      </c>
      <c r="N122" s="109">
        <v>16528</v>
      </c>
      <c r="O122" s="114">
        <v>2716</v>
      </c>
      <c r="P122" s="114">
        <v>0</v>
      </c>
      <c r="Q122" s="114">
        <v>13333</v>
      </c>
      <c r="R122" s="102">
        <f t="shared" si="2"/>
        <v>6977543</v>
      </c>
    </row>
    <row r="123" spans="2:18" ht="17.25" customHeight="1" x14ac:dyDescent="0.2">
      <c r="B123" s="77" t="s">
        <v>261</v>
      </c>
      <c r="C123" s="78">
        <v>4597675</v>
      </c>
      <c r="D123" s="78">
        <v>54821</v>
      </c>
      <c r="E123" s="78">
        <v>1450504</v>
      </c>
      <c r="F123" s="101">
        <v>10330</v>
      </c>
      <c r="G123" s="101">
        <v>56210</v>
      </c>
      <c r="H123" s="101">
        <v>0</v>
      </c>
      <c r="I123" s="78">
        <v>163032</v>
      </c>
      <c r="J123" s="101">
        <v>176293</v>
      </c>
      <c r="K123" s="101">
        <v>-201</v>
      </c>
      <c r="L123" s="101">
        <v>171020</v>
      </c>
      <c r="M123" s="78">
        <v>68821</v>
      </c>
      <c r="N123" s="78">
        <v>16051</v>
      </c>
      <c r="O123" s="101">
        <v>2657</v>
      </c>
      <c r="P123" s="101">
        <v>442413</v>
      </c>
      <c r="Q123" s="101">
        <v>12866</v>
      </c>
      <c r="R123" s="102">
        <f t="shared" si="2"/>
        <v>7222492</v>
      </c>
    </row>
    <row r="124" spans="2:18" ht="15" customHeight="1" x14ac:dyDescent="0.2">
      <c r="B124" s="108" t="s">
        <v>262</v>
      </c>
      <c r="C124" s="109">
        <v>20787412</v>
      </c>
      <c r="D124" s="109">
        <v>249919</v>
      </c>
      <c r="E124" s="109">
        <v>6554663</v>
      </c>
      <c r="F124" s="114">
        <v>47093</v>
      </c>
      <c r="G124" s="114">
        <v>253857</v>
      </c>
      <c r="H124" s="114">
        <v>0</v>
      </c>
      <c r="I124" s="109">
        <v>737363</v>
      </c>
      <c r="J124" s="114">
        <v>791765</v>
      </c>
      <c r="K124" s="114">
        <v>-917</v>
      </c>
      <c r="L124" s="114">
        <v>667336</v>
      </c>
      <c r="M124" s="115">
        <v>302574</v>
      </c>
      <c r="N124" s="109">
        <v>72480</v>
      </c>
      <c r="O124" s="114">
        <v>12114</v>
      </c>
      <c r="P124" s="114">
        <v>1183572</v>
      </c>
      <c r="Q124" s="114">
        <v>57615</v>
      </c>
      <c r="R124" s="102">
        <f t="shared" si="2"/>
        <v>31716846</v>
      </c>
    </row>
    <row r="125" spans="2:18" ht="17.25" customHeight="1" x14ac:dyDescent="0.2">
      <c r="B125" s="77" t="s">
        <v>263</v>
      </c>
      <c r="C125" s="78">
        <v>7917507</v>
      </c>
      <c r="D125" s="78">
        <v>93450</v>
      </c>
      <c r="E125" s="78">
        <v>2499490</v>
      </c>
      <c r="F125" s="101">
        <v>17609</v>
      </c>
      <c r="G125" s="101">
        <v>96932</v>
      </c>
      <c r="H125" s="101">
        <v>0</v>
      </c>
      <c r="I125" s="78">
        <v>280636</v>
      </c>
      <c r="J125" s="101">
        <v>306054</v>
      </c>
      <c r="K125" s="101">
        <v>-343</v>
      </c>
      <c r="L125" s="101">
        <v>215718</v>
      </c>
      <c r="M125" s="78">
        <v>96396</v>
      </c>
      <c r="N125" s="78">
        <v>27682</v>
      </c>
      <c r="O125" s="101">
        <v>4530</v>
      </c>
      <c r="P125" s="101">
        <v>680805</v>
      </c>
      <c r="Q125" s="101">
        <v>22414</v>
      </c>
      <c r="R125" s="102">
        <f t="shared" si="2"/>
        <v>12258880</v>
      </c>
    </row>
    <row r="126" spans="2:18" ht="15" customHeight="1" x14ac:dyDescent="0.2">
      <c r="B126" s="108" t="s">
        <v>264</v>
      </c>
      <c r="C126" s="109">
        <v>4608234</v>
      </c>
      <c r="D126" s="109">
        <v>55233</v>
      </c>
      <c r="E126" s="109">
        <v>1453352</v>
      </c>
      <c r="F126" s="114">
        <v>10408</v>
      </c>
      <c r="G126" s="114">
        <v>56300</v>
      </c>
      <c r="H126" s="114">
        <v>0</v>
      </c>
      <c r="I126" s="109">
        <v>163441</v>
      </c>
      <c r="J126" s="114">
        <v>175961</v>
      </c>
      <c r="K126" s="114">
        <v>-203</v>
      </c>
      <c r="L126" s="114">
        <v>173893</v>
      </c>
      <c r="M126" s="115">
        <v>77112</v>
      </c>
      <c r="N126" s="109">
        <v>16074</v>
      </c>
      <c r="O126" s="114">
        <v>2677</v>
      </c>
      <c r="P126" s="114">
        <v>0</v>
      </c>
      <c r="Q126" s="114">
        <v>12819</v>
      </c>
      <c r="R126" s="102">
        <f t="shared" si="2"/>
        <v>6805301</v>
      </c>
    </row>
    <row r="127" spans="2:18" ht="17.25" customHeight="1" x14ac:dyDescent="0.2">
      <c r="B127" s="77" t="s">
        <v>265</v>
      </c>
      <c r="C127" s="78">
        <v>4592035</v>
      </c>
      <c r="D127" s="78">
        <v>54574</v>
      </c>
      <c r="E127" s="78">
        <v>1449031</v>
      </c>
      <c r="F127" s="101">
        <v>10283</v>
      </c>
      <c r="G127" s="101">
        <v>56166</v>
      </c>
      <c r="H127" s="101">
        <v>0</v>
      </c>
      <c r="I127" s="78">
        <v>162811</v>
      </c>
      <c r="J127" s="101">
        <v>176541</v>
      </c>
      <c r="K127" s="101">
        <v>-200</v>
      </c>
      <c r="L127" s="101">
        <v>168264</v>
      </c>
      <c r="M127" s="78">
        <v>70166</v>
      </c>
      <c r="N127" s="78">
        <v>16039</v>
      </c>
      <c r="O127" s="101">
        <v>2645</v>
      </c>
      <c r="P127" s="101">
        <v>149396</v>
      </c>
      <c r="Q127" s="101">
        <v>12898</v>
      </c>
      <c r="R127" s="102">
        <f t="shared" si="2"/>
        <v>6920649</v>
      </c>
    </row>
    <row r="128" spans="2:18" ht="15" customHeight="1" x14ac:dyDescent="0.2">
      <c r="B128" s="108" t="s">
        <v>266</v>
      </c>
      <c r="C128" s="109">
        <v>9132194</v>
      </c>
      <c r="D128" s="109">
        <v>107278</v>
      </c>
      <c r="E128" s="109">
        <v>2883820</v>
      </c>
      <c r="F128" s="114">
        <v>20215</v>
      </c>
      <c r="G128" s="114">
        <v>111874</v>
      </c>
      <c r="H128" s="114">
        <v>0</v>
      </c>
      <c r="I128" s="109">
        <v>323630</v>
      </c>
      <c r="J128" s="114">
        <v>354323</v>
      </c>
      <c r="K128" s="114">
        <v>-393</v>
      </c>
      <c r="L128" s="114">
        <v>159639</v>
      </c>
      <c r="M128" s="115">
        <v>56384</v>
      </c>
      <c r="N128" s="109">
        <v>31952</v>
      </c>
      <c r="O128" s="114">
        <v>5200</v>
      </c>
      <c r="P128" s="114">
        <v>878352</v>
      </c>
      <c r="Q128" s="114">
        <v>25991</v>
      </c>
      <c r="R128" s="102">
        <f t="shared" si="2"/>
        <v>14090459</v>
      </c>
    </row>
    <row r="129" spans="2:18" ht="17.25" customHeight="1" x14ac:dyDescent="0.2">
      <c r="B129" s="77" t="s">
        <v>267</v>
      </c>
      <c r="C129" s="78">
        <v>7366865</v>
      </c>
      <c r="D129" s="78">
        <v>87594</v>
      </c>
      <c r="E129" s="78">
        <v>2324565</v>
      </c>
      <c r="F129" s="101">
        <v>16506</v>
      </c>
      <c r="G129" s="101">
        <v>90100</v>
      </c>
      <c r="H129" s="101">
        <v>0</v>
      </c>
      <c r="I129" s="78">
        <v>261196</v>
      </c>
      <c r="J129" s="101">
        <v>283110</v>
      </c>
      <c r="K129" s="101">
        <v>-321</v>
      </c>
      <c r="L129" s="101">
        <v>237937</v>
      </c>
      <c r="M129" s="78">
        <v>120313</v>
      </c>
      <c r="N129" s="78">
        <v>25728</v>
      </c>
      <c r="O129" s="101">
        <v>4246</v>
      </c>
      <c r="P129" s="101">
        <v>263250</v>
      </c>
      <c r="Q129" s="101">
        <v>20682</v>
      </c>
      <c r="R129" s="102">
        <f t="shared" si="2"/>
        <v>11101771</v>
      </c>
    </row>
    <row r="130" spans="2:18" ht="15" customHeight="1" x14ac:dyDescent="0.2">
      <c r="B130" s="108" t="s">
        <v>268</v>
      </c>
      <c r="C130" s="109">
        <v>2895322</v>
      </c>
      <c r="D130" s="109">
        <v>34395</v>
      </c>
      <c r="E130" s="109">
        <v>913653</v>
      </c>
      <c r="F130" s="114">
        <v>6481</v>
      </c>
      <c r="G130" s="114">
        <v>35416</v>
      </c>
      <c r="H130" s="114">
        <v>0</v>
      </c>
      <c r="I130" s="109">
        <v>102651</v>
      </c>
      <c r="J130" s="114">
        <v>111349</v>
      </c>
      <c r="K130" s="114">
        <v>-126</v>
      </c>
      <c r="L130" s="114">
        <v>124642</v>
      </c>
      <c r="M130" s="115">
        <v>51527</v>
      </c>
      <c r="N130" s="109">
        <v>10113</v>
      </c>
      <c r="O130" s="114">
        <v>1667</v>
      </c>
      <c r="P130" s="114">
        <v>78933</v>
      </c>
      <c r="Q130" s="114">
        <v>8137</v>
      </c>
      <c r="R130" s="102">
        <f t="shared" si="2"/>
        <v>4374160</v>
      </c>
    </row>
    <row r="131" spans="2:18" ht="17.25" customHeight="1" x14ac:dyDescent="0.2">
      <c r="B131" s="77" t="s">
        <v>269</v>
      </c>
      <c r="C131" s="78">
        <v>4664379</v>
      </c>
      <c r="D131" s="78">
        <v>55405</v>
      </c>
      <c r="E131" s="78">
        <v>1471909</v>
      </c>
      <c r="F131" s="101">
        <v>10440</v>
      </c>
      <c r="G131" s="101">
        <v>57055</v>
      </c>
      <c r="H131" s="101">
        <v>0</v>
      </c>
      <c r="I131" s="78">
        <v>165371</v>
      </c>
      <c r="J131" s="101">
        <v>179395</v>
      </c>
      <c r="K131" s="101">
        <v>-203</v>
      </c>
      <c r="L131" s="101">
        <v>154922</v>
      </c>
      <c r="M131" s="78">
        <v>62259</v>
      </c>
      <c r="N131" s="78">
        <v>16292</v>
      </c>
      <c r="O131" s="101">
        <v>2685</v>
      </c>
      <c r="P131" s="101">
        <v>0</v>
      </c>
      <c r="Q131" s="101">
        <v>13109</v>
      </c>
      <c r="R131" s="102">
        <f t="shared" si="2"/>
        <v>6853018</v>
      </c>
    </row>
    <row r="132" spans="2:18" ht="15" customHeight="1" x14ac:dyDescent="0.2">
      <c r="B132" s="108" t="s">
        <v>270</v>
      </c>
      <c r="C132" s="109">
        <v>7464570</v>
      </c>
      <c r="D132" s="109">
        <v>88205</v>
      </c>
      <c r="E132" s="109">
        <v>2455719</v>
      </c>
      <c r="F132" s="114">
        <v>16621</v>
      </c>
      <c r="G132" s="114">
        <v>91372</v>
      </c>
      <c r="H132" s="114">
        <v>0</v>
      </c>
      <c r="I132" s="109">
        <v>264595</v>
      </c>
      <c r="J132" s="114">
        <v>288287</v>
      </c>
      <c r="K132" s="114">
        <v>-323</v>
      </c>
      <c r="L132" s="114">
        <v>124351</v>
      </c>
      <c r="M132" s="115">
        <v>59448</v>
      </c>
      <c r="N132" s="109">
        <v>26094</v>
      </c>
      <c r="O132" s="114">
        <v>4275</v>
      </c>
      <c r="P132" s="114">
        <v>387385</v>
      </c>
      <c r="Q132" s="114">
        <v>21105</v>
      </c>
      <c r="R132" s="102">
        <f t="shared" si="2"/>
        <v>11291704</v>
      </c>
    </row>
    <row r="133" spans="2:18" ht="17.25" customHeight="1" x14ac:dyDescent="0.2">
      <c r="B133" s="77" t="s">
        <v>271</v>
      </c>
      <c r="C133" s="78">
        <v>12146209</v>
      </c>
      <c r="D133" s="78">
        <v>142756</v>
      </c>
      <c r="E133" s="78">
        <v>3835483</v>
      </c>
      <c r="F133" s="101">
        <v>26900</v>
      </c>
      <c r="G133" s="101">
        <v>148787</v>
      </c>
      <c r="H133" s="101">
        <v>0</v>
      </c>
      <c r="I133" s="78">
        <v>430451</v>
      </c>
      <c r="J133" s="101">
        <v>471078</v>
      </c>
      <c r="K133" s="101">
        <v>-524</v>
      </c>
      <c r="L133" s="101">
        <v>246561</v>
      </c>
      <c r="M133" s="78">
        <v>93613</v>
      </c>
      <c r="N133" s="78">
        <v>42494</v>
      </c>
      <c r="O133" s="101">
        <v>6919</v>
      </c>
      <c r="P133" s="101">
        <v>0</v>
      </c>
      <c r="Q133" s="101">
        <v>34548</v>
      </c>
      <c r="R133" s="102">
        <f t="shared" si="2"/>
        <v>17625275</v>
      </c>
    </row>
    <row r="134" spans="2:18" ht="15" customHeight="1" x14ac:dyDescent="0.2">
      <c r="B134" s="108" t="s">
        <v>272</v>
      </c>
      <c r="C134" s="109">
        <v>7143710</v>
      </c>
      <c r="D134" s="109">
        <v>83831</v>
      </c>
      <c r="E134" s="109">
        <v>2256033</v>
      </c>
      <c r="F134" s="114">
        <v>15796</v>
      </c>
      <c r="G134" s="114">
        <v>87526</v>
      </c>
      <c r="H134" s="114">
        <v>0</v>
      </c>
      <c r="I134" s="109">
        <v>253152</v>
      </c>
      <c r="J134" s="114">
        <v>277399</v>
      </c>
      <c r="K134" s="114">
        <v>-307</v>
      </c>
      <c r="L134" s="114">
        <v>227534</v>
      </c>
      <c r="M134" s="115">
        <v>117444</v>
      </c>
      <c r="N134" s="109">
        <v>24999</v>
      </c>
      <c r="O134" s="114">
        <v>4063</v>
      </c>
      <c r="P134" s="114">
        <v>0</v>
      </c>
      <c r="Q134" s="114">
        <v>20355</v>
      </c>
      <c r="R134" s="102">
        <f t="shared" si="2"/>
        <v>10511535</v>
      </c>
    </row>
    <row r="135" spans="2:18" ht="17.25" customHeight="1" x14ac:dyDescent="0.2">
      <c r="B135" s="77" t="s">
        <v>273</v>
      </c>
      <c r="C135" s="78">
        <v>7237930</v>
      </c>
      <c r="D135" s="78">
        <v>85272</v>
      </c>
      <c r="E135" s="78">
        <v>2285219</v>
      </c>
      <c r="F135" s="101">
        <v>16068</v>
      </c>
      <c r="G135" s="101">
        <v>88634</v>
      </c>
      <c r="H135" s="101">
        <v>0</v>
      </c>
      <c r="I135" s="78">
        <v>256532</v>
      </c>
      <c r="J135" s="101">
        <v>280191</v>
      </c>
      <c r="K135" s="101">
        <v>-313</v>
      </c>
      <c r="L135" s="101">
        <v>167614</v>
      </c>
      <c r="M135" s="78">
        <v>59800</v>
      </c>
      <c r="N135" s="78">
        <v>25313</v>
      </c>
      <c r="O135" s="101">
        <v>4133</v>
      </c>
      <c r="P135" s="101">
        <v>157564</v>
      </c>
      <c r="Q135" s="101">
        <v>20533</v>
      </c>
      <c r="R135" s="102">
        <f t="shared" si="2"/>
        <v>10684490</v>
      </c>
    </row>
    <row r="136" spans="2:18" ht="15" customHeight="1" x14ac:dyDescent="0.2">
      <c r="B136" s="108" t="s">
        <v>274</v>
      </c>
      <c r="C136" s="109">
        <v>4674456</v>
      </c>
      <c r="D136" s="109">
        <v>55564</v>
      </c>
      <c r="E136" s="109">
        <v>1475021</v>
      </c>
      <c r="F136" s="114">
        <v>10470</v>
      </c>
      <c r="G136" s="114">
        <v>57173</v>
      </c>
      <c r="H136" s="114">
        <v>0</v>
      </c>
      <c r="I136" s="109">
        <v>165734</v>
      </c>
      <c r="J136" s="114">
        <v>179681</v>
      </c>
      <c r="K136" s="114">
        <v>-204</v>
      </c>
      <c r="L136" s="114">
        <v>168015</v>
      </c>
      <c r="M136" s="115">
        <v>80020</v>
      </c>
      <c r="N136" s="109">
        <v>16327</v>
      </c>
      <c r="O136" s="114">
        <v>2693</v>
      </c>
      <c r="P136" s="114">
        <v>143125</v>
      </c>
      <c r="Q136" s="114">
        <v>13128</v>
      </c>
      <c r="R136" s="102">
        <f t="shared" si="2"/>
        <v>7041203</v>
      </c>
    </row>
    <row r="137" spans="2:18" ht="17.25" customHeight="1" x14ac:dyDescent="0.2">
      <c r="B137" s="77" t="s">
        <v>275</v>
      </c>
      <c r="C137" s="78">
        <v>7366720</v>
      </c>
      <c r="D137" s="78">
        <v>87297</v>
      </c>
      <c r="E137" s="78">
        <v>2325021</v>
      </c>
      <c r="F137" s="101">
        <v>16450</v>
      </c>
      <c r="G137" s="101">
        <v>90140</v>
      </c>
      <c r="H137" s="101">
        <v>0</v>
      </c>
      <c r="I137" s="78">
        <v>261156</v>
      </c>
      <c r="J137" s="101">
        <v>283866</v>
      </c>
      <c r="K137" s="101">
        <v>-320</v>
      </c>
      <c r="L137" s="101">
        <v>137766</v>
      </c>
      <c r="M137" s="78">
        <v>47025</v>
      </c>
      <c r="N137" s="78">
        <v>25741</v>
      </c>
      <c r="O137" s="101">
        <v>4232</v>
      </c>
      <c r="P137" s="101">
        <v>491913</v>
      </c>
      <c r="Q137" s="101">
        <v>20760</v>
      </c>
      <c r="R137" s="102">
        <f t="shared" si="2"/>
        <v>11157767</v>
      </c>
    </row>
    <row r="138" spans="2:18" ht="15" customHeight="1" x14ac:dyDescent="0.2">
      <c r="B138" s="108" t="s">
        <v>276</v>
      </c>
      <c r="C138" s="109">
        <v>56743438</v>
      </c>
      <c r="D138" s="109">
        <v>678440</v>
      </c>
      <c r="E138" s="109">
        <v>17898661</v>
      </c>
      <c r="F138" s="114">
        <v>127840</v>
      </c>
      <c r="G138" s="114">
        <v>693479</v>
      </c>
      <c r="H138" s="114">
        <v>0</v>
      </c>
      <c r="I138" s="109">
        <v>2012325</v>
      </c>
      <c r="J138" s="114">
        <v>2170994</v>
      </c>
      <c r="K138" s="114">
        <v>-2488</v>
      </c>
      <c r="L138" s="114">
        <v>1895602</v>
      </c>
      <c r="M138" s="115">
        <v>801903</v>
      </c>
      <c r="N138" s="109">
        <v>198015</v>
      </c>
      <c r="O138" s="114">
        <v>32884</v>
      </c>
      <c r="P138" s="114">
        <v>2436429</v>
      </c>
      <c r="Q138" s="114">
        <v>158289</v>
      </c>
      <c r="R138" s="102">
        <f t="shared" si="2"/>
        <v>85845811</v>
      </c>
    </row>
    <row r="139" spans="2:18" ht="17.25" customHeight="1" x14ac:dyDescent="0.2">
      <c r="B139" s="77" t="s">
        <v>277</v>
      </c>
      <c r="C139" s="78">
        <v>6652984</v>
      </c>
      <c r="D139" s="78">
        <v>77986</v>
      </c>
      <c r="E139" s="78">
        <v>2101205</v>
      </c>
      <c r="F139" s="101">
        <v>14695</v>
      </c>
      <c r="G139" s="101">
        <v>81526</v>
      </c>
      <c r="H139" s="101">
        <v>0</v>
      </c>
      <c r="I139" s="78">
        <v>235751</v>
      </c>
      <c r="J139" s="101">
        <v>258564</v>
      </c>
      <c r="K139" s="101">
        <v>-286</v>
      </c>
      <c r="L139" s="101">
        <v>215092</v>
      </c>
      <c r="M139" s="78">
        <v>97644</v>
      </c>
      <c r="N139" s="78">
        <v>23284</v>
      </c>
      <c r="O139" s="101">
        <v>3780</v>
      </c>
      <c r="P139" s="101">
        <v>0</v>
      </c>
      <c r="Q139" s="101">
        <v>18979</v>
      </c>
      <c r="R139" s="102">
        <f t="shared" si="2"/>
        <v>9781204</v>
      </c>
    </row>
    <row r="140" spans="2:18" ht="15" customHeight="1" x14ac:dyDescent="0.2">
      <c r="B140" s="108" t="s">
        <v>278</v>
      </c>
      <c r="C140" s="109">
        <v>5080940</v>
      </c>
      <c r="D140" s="109">
        <v>59460</v>
      </c>
      <c r="E140" s="109">
        <v>1604876</v>
      </c>
      <c r="F140" s="114">
        <v>11204</v>
      </c>
      <c r="G140" s="114">
        <v>62275</v>
      </c>
      <c r="H140" s="114">
        <v>0</v>
      </c>
      <c r="I140" s="109">
        <v>180033</v>
      </c>
      <c r="J140" s="114">
        <v>197723</v>
      </c>
      <c r="K140" s="114">
        <v>-218</v>
      </c>
      <c r="L140" s="114">
        <v>175956</v>
      </c>
      <c r="M140" s="115">
        <v>76384</v>
      </c>
      <c r="N140" s="109">
        <v>17786</v>
      </c>
      <c r="O140" s="114">
        <v>2882</v>
      </c>
      <c r="P140" s="114">
        <v>0</v>
      </c>
      <c r="Q140" s="114">
        <v>14522</v>
      </c>
      <c r="R140" s="102">
        <f t="shared" si="2"/>
        <v>7483823</v>
      </c>
    </row>
    <row r="141" spans="2:18" ht="17.25" customHeight="1" x14ac:dyDescent="0.2">
      <c r="B141" s="77" t="s">
        <v>279</v>
      </c>
      <c r="C141" s="78">
        <v>5800925</v>
      </c>
      <c r="D141" s="78">
        <v>68850</v>
      </c>
      <c r="E141" s="78">
        <v>1830656</v>
      </c>
      <c r="F141" s="101">
        <v>12974</v>
      </c>
      <c r="G141" s="101">
        <v>70965</v>
      </c>
      <c r="H141" s="101">
        <v>0</v>
      </c>
      <c r="I141" s="78">
        <v>205661</v>
      </c>
      <c r="J141" s="101">
        <v>223252</v>
      </c>
      <c r="K141" s="101">
        <v>-252</v>
      </c>
      <c r="L141" s="101">
        <v>199548</v>
      </c>
      <c r="M141" s="78">
        <v>84276</v>
      </c>
      <c r="N141" s="78">
        <v>20265</v>
      </c>
      <c r="O141" s="101">
        <v>3337</v>
      </c>
      <c r="P141" s="101">
        <v>506024</v>
      </c>
      <c r="Q141" s="101">
        <v>16319</v>
      </c>
      <c r="R141" s="102">
        <f t="shared" si="2"/>
        <v>9042800</v>
      </c>
    </row>
    <row r="142" spans="2:18" ht="15" customHeight="1" x14ac:dyDescent="0.2">
      <c r="B142" s="108" t="s">
        <v>280</v>
      </c>
      <c r="C142" s="109">
        <v>7996886</v>
      </c>
      <c r="D142" s="109">
        <v>94990</v>
      </c>
      <c r="E142" s="109">
        <v>2523526</v>
      </c>
      <c r="F142" s="114">
        <v>17899</v>
      </c>
      <c r="G142" s="114">
        <v>97819</v>
      </c>
      <c r="H142" s="114">
        <v>0</v>
      </c>
      <c r="I142" s="109">
        <v>283523</v>
      </c>
      <c r="J142" s="114">
        <v>307567</v>
      </c>
      <c r="K142" s="114">
        <v>-348</v>
      </c>
      <c r="L142" s="114">
        <v>257050</v>
      </c>
      <c r="M142" s="115">
        <v>116283</v>
      </c>
      <c r="N142" s="109">
        <v>27934</v>
      </c>
      <c r="O142" s="114">
        <v>4605</v>
      </c>
      <c r="P142" s="114">
        <v>0</v>
      </c>
      <c r="Q142" s="114">
        <v>22475</v>
      </c>
      <c r="R142" s="102">
        <f t="shared" si="2"/>
        <v>11750209</v>
      </c>
    </row>
    <row r="143" spans="2:18" ht="17.25" customHeight="1" x14ac:dyDescent="0.2">
      <c r="B143" s="77" t="s">
        <v>281</v>
      </c>
      <c r="C143" s="78">
        <v>15051292</v>
      </c>
      <c r="D143" s="78">
        <v>178309</v>
      </c>
      <c r="E143" s="78">
        <v>4750447</v>
      </c>
      <c r="F143" s="101">
        <v>33599</v>
      </c>
      <c r="G143" s="101">
        <v>184176</v>
      </c>
      <c r="H143" s="101">
        <v>0</v>
      </c>
      <c r="I143" s="78">
        <v>533575</v>
      </c>
      <c r="J143" s="101">
        <v>580113</v>
      </c>
      <c r="K143" s="101">
        <v>-654</v>
      </c>
      <c r="L143" s="101">
        <v>486311</v>
      </c>
      <c r="M143" s="78">
        <v>196603</v>
      </c>
      <c r="N143" s="78">
        <v>52597</v>
      </c>
      <c r="O143" s="101">
        <v>8643</v>
      </c>
      <c r="P143" s="101">
        <v>2171344</v>
      </c>
      <c r="Q143" s="101">
        <v>42432</v>
      </c>
      <c r="R143" s="102">
        <f t="shared" si="2"/>
        <v>24268787</v>
      </c>
    </row>
    <row r="144" spans="2:18" ht="15" customHeight="1" x14ac:dyDescent="0.2">
      <c r="B144" s="108" t="s">
        <v>282</v>
      </c>
      <c r="C144" s="109">
        <v>36826456</v>
      </c>
      <c r="D144" s="109">
        <v>438598</v>
      </c>
      <c r="E144" s="109">
        <v>11619120</v>
      </c>
      <c r="F144" s="114">
        <v>82646</v>
      </c>
      <c r="G144" s="114">
        <v>450306</v>
      </c>
      <c r="H144" s="114">
        <v>0</v>
      </c>
      <c r="I144" s="109">
        <v>1305793</v>
      </c>
      <c r="J144" s="114">
        <v>1413386</v>
      </c>
      <c r="K144" s="114">
        <v>-1608</v>
      </c>
      <c r="L144" s="114">
        <v>1134334</v>
      </c>
      <c r="M144" s="115">
        <v>474865</v>
      </c>
      <c r="N144" s="109">
        <v>128587</v>
      </c>
      <c r="O144" s="114">
        <v>21259</v>
      </c>
      <c r="P144" s="114">
        <v>6936686</v>
      </c>
      <c r="Q144" s="114">
        <v>103191</v>
      </c>
      <c r="R144" s="102">
        <f t="shared" si="2"/>
        <v>60933619</v>
      </c>
    </row>
    <row r="145" spans="2:21" ht="17.25" customHeight="1" x14ac:dyDescent="0.2">
      <c r="B145" s="77" t="s">
        <v>283</v>
      </c>
      <c r="C145" s="78">
        <v>2072436</v>
      </c>
      <c r="D145" s="78">
        <v>24475</v>
      </c>
      <c r="E145" s="78">
        <v>654225</v>
      </c>
      <c r="F145" s="101">
        <v>4612</v>
      </c>
      <c r="G145" s="101">
        <v>25371</v>
      </c>
      <c r="H145" s="101">
        <v>0</v>
      </c>
      <c r="I145" s="78">
        <v>73458</v>
      </c>
      <c r="J145" s="101">
        <v>80074</v>
      </c>
      <c r="K145" s="101">
        <v>-90</v>
      </c>
      <c r="L145" s="101">
        <v>108506</v>
      </c>
      <c r="M145" s="78">
        <v>40569</v>
      </c>
      <c r="N145" s="78">
        <v>7246</v>
      </c>
      <c r="O145" s="101">
        <v>1187</v>
      </c>
      <c r="P145" s="101">
        <v>0</v>
      </c>
      <c r="Q145" s="101">
        <v>5863</v>
      </c>
      <c r="R145" s="102">
        <f t="shared" si="2"/>
        <v>3097932</v>
      </c>
    </row>
    <row r="146" spans="2:21" ht="15" customHeight="1" x14ac:dyDescent="0.2">
      <c r="B146" s="108" t="s">
        <v>284</v>
      </c>
      <c r="C146" s="109">
        <v>11137435</v>
      </c>
      <c r="D146" s="109">
        <v>132441</v>
      </c>
      <c r="E146" s="109">
        <v>3514322</v>
      </c>
      <c r="F146" s="114">
        <v>24956</v>
      </c>
      <c r="G146" s="114">
        <v>136214</v>
      </c>
      <c r="H146" s="114">
        <v>0</v>
      </c>
      <c r="I146" s="109">
        <v>394886</v>
      </c>
      <c r="J146" s="114">
        <v>427979</v>
      </c>
      <c r="K146" s="114">
        <v>-486</v>
      </c>
      <c r="L146" s="114">
        <v>341914</v>
      </c>
      <c r="M146" s="115">
        <v>134669</v>
      </c>
      <c r="N146" s="109">
        <v>38896</v>
      </c>
      <c r="O146" s="114">
        <v>6420</v>
      </c>
      <c r="P146" s="114">
        <v>1062240</v>
      </c>
      <c r="Q146" s="114">
        <v>31263</v>
      </c>
      <c r="R146" s="102">
        <f t="shared" si="2"/>
        <v>17383149</v>
      </c>
    </row>
    <row r="147" spans="2:21" ht="17.25" customHeight="1" x14ac:dyDescent="0.2">
      <c r="B147" s="77" t="s">
        <v>285</v>
      </c>
      <c r="C147" s="78">
        <v>5267673</v>
      </c>
      <c r="D147" s="78">
        <v>62952</v>
      </c>
      <c r="E147" s="78">
        <v>1661639</v>
      </c>
      <c r="F147" s="101">
        <v>11862</v>
      </c>
      <c r="G147" s="101">
        <v>64382</v>
      </c>
      <c r="H147" s="101">
        <v>0</v>
      </c>
      <c r="I147" s="78">
        <v>186808</v>
      </c>
      <c r="J147" s="101">
        <v>201616</v>
      </c>
      <c r="K147" s="101">
        <v>-231</v>
      </c>
      <c r="L147" s="101">
        <v>185132</v>
      </c>
      <c r="M147" s="78">
        <v>84366</v>
      </c>
      <c r="N147" s="78">
        <v>18384</v>
      </c>
      <c r="O147" s="101">
        <v>3051</v>
      </c>
      <c r="P147" s="101">
        <v>0</v>
      </c>
      <c r="Q147" s="101">
        <v>14702</v>
      </c>
      <c r="R147" s="102">
        <f t="shared" si="2"/>
        <v>7762336</v>
      </c>
    </row>
    <row r="148" spans="2:21" ht="15" customHeight="1" x14ac:dyDescent="0.2">
      <c r="B148" s="108" t="s">
        <v>286</v>
      </c>
      <c r="C148" s="109">
        <v>28126223</v>
      </c>
      <c r="D148" s="109">
        <v>329499</v>
      </c>
      <c r="E148" s="109">
        <v>8883408</v>
      </c>
      <c r="F148" s="114">
        <v>62088</v>
      </c>
      <c r="G148" s="114">
        <v>344687</v>
      </c>
      <c r="H148" s="114">
        <v>0</v>
      </c>
      <c r="I148" s="109">
        <v>996639</v>
      </c>
      <c r="J148" s="114">
        <v>1093617</v>
      </c>
      <c r="K148" s="114">
        <v>-1208</v>
      </c>
      <c r="L148" s="114">
        <v>914365</v>
      </c>
      <c r="M148" s="115">
        <v>379982</v>
      </c>
      <c r="N148" s="109">
        <v>98448</v>
      </c>
      <c r="O148" s="114">
        <v>15971</v>
      </c>
      <c r="P148" s="114">
        <v>406342</v>
      </c>
      <c r="Q148" s="114">
        <v>80292</v>
      </c>
      <c r="R148" s="102">
        <f t="shared" si="2"/>
        <v>41730353</v>
      </c>
    </row>
    <row r="149" spans="2:21" ht="17.25" customHeight="1" x14ac:dyDescent="0.2">
      <c r="B149" s="77" t="s">
        <v>145</v>
      </c>
      <c r="C149" s="78">
        <v>6921198</v>
      </c>
      <c r="D149" s="78">
        <v>81843</v>
      </c>
      <c r="E149" s="78">
        <v>2184706</v>
      </c>
      <c r="F149" s="101">
        <v>15422</v>
      </c>
      <c r="G149" s="101">
        <v>84713</v>
      </c>
      <c r="H149" s="101">
        <v>0</v>
      </c>
      <c r="I149" s="78">
        <v>245340</v>
      </c>
      <c r="J149" s="101">
        <v>267149</v>
      </c>
      <c r="K149" s="101">
        <v>-300</v>
      </c>
      <c r="L149" s="101">
        <v>227152</v>
      </c>
      <c r="M149" s="78">
        <v>114867</v>
      </c>
      <c r="N149" s="78">
        <v>24192</v>
      </c>
      <c r="O149" s="101">
        <v>3967</v>
      </c>
      <c r="P149" s="101">
        <v>0</v>
      </c>
      <c r="Q149" s="101">
        <v>19553</v>
      </c>
      <c r="R149" s="102">
        <f t="shared" si="2"/>
        <v>10189802</v>
      </c>
    </row>
    <row r="150" spans="2:21" ht="15" customHeight="1" x14ac:dyDescent="0.2">
      <c r="B150" s="80"/>
      <c r="C150" s="81"/>
      <c r="D150" s="81"/>
      <c r="E150" s="81"/>
      <c r="F150" s="82"/>
      <c r="G150" s="82"/>
      <c r="H150" s="82"/>
      <c r="I150" s="81"/>
      <c r="J150" s="82"/>
      <c r="K150" s="82"/>
      <c r="L150" s="82"/>
      <c r="M150" s="103"/>
      <c r="N150" s="81"/>
      <c r="O150" s="82"/>
      <c r="P150" s="82"/>
      <c r="Q150" s="82"/>
      <c r="R150" s="104"/>
      <c r="U150" s="37"/>
    </row>
    <row r="151" spans="2:21" ht="15" customHeight="1" x14ac:dyDescent="0.2">
      <c r="B151" s="84" t="s">
        <v>122</v>
      </c>
      <c r="C151" s="85">
        <f>SUM(C12:C150)</f>
        <v>1128052692</v>
      </c>
      <c r="D151" s="85">
        <f>SUM(D12:D150)</f>
        <v>13407305</v>
      </c>
      <c r="E151" s="85">
        <f t="shared" ref="E151:Q151" si="3">SUM(E12:E150)</f>
        <v>356952661</v>
      </c>
      <c r="F151" s="85">
        <f t="shared" si="3"/>
        <v>2526364</v>
      </c>
      <c r="G151" s="85">
        <f t="shared" si="3"/>
        <v>13797441</v>
      </c>
      <c r="H151" s="85">
        <f t="shared" si="3"/>
        <v>0</v>
      </c>
      <c r="I151" s="85">
        <f t="shared" si="3"/>
        <v>39995165</v>
      </c>
      <c r="J151" s="85">
        <f t="shared" si="3"/>
        <v>43365602</v>
      </c>
      <c r="K151" s="85">
        <f t="shared" si="3"/>
        <v>-49170</v>
      </c>
      <c r="L151" s="85">
        <f t="shared" si="3"/>
        <v>34609185</v>
      </c>
      <c r="M151" s="85">
        <f t="shared" si="3"/>
        <v>14855924</v>
      </c>
      <c r="N151" s="85">
        <f t="shared" si="3"/>
        <v>3940006</v>
      </c>
      <c r="O151" s="85">
        <f t="shared" si="3"/>
        <v>649850</v>
      </c>
      <c r="P151" s="85">
        <f t="shared" si="3"/>
        <v>105268534</v>
      </c>
      <c r="Q151" s="85">
        <f t="shared" si="3"/>
        <v>3168373</v>
      </c>
      <c r="R151" s="85">
        <f>SUM(R12:R150)</f>
        <v>1760539932</v>
      </c>
    </row>
    <row r="152" spans="2:21" ht="13.5" customHeight="1" x14ac:dyDescent="0.2">
      <c r="B152" s="87"/>
      <c r="C152" s="88"/>
      <c r="D152" s="89"/>
      <c r="E152" s="89"/>
      <c r="F152" s="89"/>
      <c r="G152" s="89"/>
      <c r="H152" s="89"/>
      <c r="I152" s="89"/>
      <c r="J152" s="89"/>
      <c r="K152" s="89"/>
      <c r="L152" s="89"/>
      <c r="M152" s="88"/>
      <c r="N152" s="89"/>
      <c r="O152" s="89"/>
      <c r="P152" s="89"/>
      <c r="Q152" s="89"/>
      <c r="R152" s="90"/>
    </row>
    <row r="154" spans="2:21" x14ac:dyDescent="0.2"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</row>
  </sheetData>
  <mergeCells count="18">
    <mergeCell ref="B108:B111"/>
    <mergeCell ref="R108:R111"/>
    <mergeCell ref="B104:R104"/>
    <mergeCell ref="B103:R103"/>
    <mergeCell ref="B105:R105"/>
    <mergeCell ref="B2:R2"/>
    <mergeCell ref="B3:R3"/>
    <mergeCell ref="B4:R4"/>
    <mergeCell ref="B5:R5"/>
    <mergeCell ref="B54:R54"/>
    <mergeCell ref="B106:R106"/>
    <mergeCell ref="R58:R61"/>
    <mergeCell ref="B56:R56"/>
    <mergeCell ref="R7:R10"/>
    <mergeCell ref="B53:R53"/>
    <mergeCell ref="B7:B10"/>
    <mergeCell ref="B58:B61"/>
    <mergeCell ref="B55:R5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5"/>
  <sheetViews>
    <sheetView showGridLines="0" tabSelected="1" workbookViewId="0">
      <selection activeCell="L25" sqref="L25"/>
    </sheetView>
  </sheetViews>
  <sheetFormatPr baseColWidth="10" defaultColWidth="8.42578125" defaultRowHeight="12.75" x14ac:dyDescent="0.2"/>
  <cols>
    <col min="1" max="1" width="1.7109375" customWidth="1"/>
    <col min="2" max="2" width="25.28515625" style="4" customWidth="1"/>
    <col min="3" max="9" width="12.140625" customWidth="1"/>
    <col min="10" max="10" width="12.5703125" customWidth="1"/>
    <col min="11" max="11" width="12.85546875" customWidth="1"/>
    <col min="12" max="12" width="12.140625" customWidth="1"/>
    <col min="13" max="13" width="10.85546875" customWidth="1"/>
    <col min="14" max="17" width="12" style="21" customWidth="1"/>
    <col min="18" max="18" width="13.7109375" customWidth="1"/>
    <col min="20" max="20" width="11.140625" customWidth="1"/>
    <col min="21" max="21" width="23.42578125" customWidth="1"/>
  </cols>
  <sheetData>
    <row r="1" spans="2:36" ht="12" customHeight="1" x14ac:dyDescent="0.2">
      <c r="B1" s="11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2:36" ht="13.5" customHeight="1" x14ac:dyDescent="0.25"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2:36" s="37" customFormat="1" ht="16.5" customHeight="1" x14ac:dyDescent="0.2">
      <c r="B3" s="143" t="s">
        <v>313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2:36" ht="12.75" customHeight="1" x14ac:dyDescent="0.2">
      <c r="B4" s="143" t="s">
        <v>297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</row>
    <row r="5" spans="2:36" ht="10.5" customHeight="1" x14ac:dyDescent="0.2">
      <c r="B5" s="137" t="s">
        <v>5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</row>
    <row r="6" spans="2:36" ht="5.25" customHeight="1" x14ac:dyDescent="0.2">
      <c r="B6" s="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122"/>
    </row>
    <row r="7" spans="2:36" ht="12.75" customHeight="1" x14ac:dyDescent="0.2">
      <c r="B7" s="149" t="s">
        <v>312</v>
      </c>
      <c r="C7" s="98"/>
      <c r="D7" s="98" t="s">
        <v>142</v>
      </c>
      <c r="E7" s="98" t="s">
        <v>142</v>
      </c>
      <c r="F7" s="98" t="s">
        <v>149</v>
      </c>
      <c r="G7" s="98" t="s">
        <v>151</v>
      </c>
      <c r="H7" s="98" t="s">
        <v>150</v>
      </c>
      <c r="I7" s="98" t="s">
        <v>148</v>
      </c>
      <c r="J7" s="98" t="s">
        <v>149</v>
      </c>
      <c r="K7" s="98" t="s">
        <v>149</v>
      </c>
      <c r="L7" s="98" t="s">
        <v>152</v>
      </c>
      <c r="M7" s="98" t="s">
        <v>149</v>
      </c>
      <c r="N7" s="98" t="s">
        <v>149</v>
      </c>
      <c r="O7" s="98" t="s">
        <v>150</v>
      </c>
      <c r="P7" s="98"/>
      <c r="Q7" s="123" t="s">
        <v>300</v>
      </c>
      <c r="R7" s="146" t="s">
        <v>129</v>
      </c>
      <c r="T7" s="30"/>
      <c r="U7" s="30"/>
      <c r="V7" s="30"/>
      <c r="W7" s="30"/>
      <c r="X7" s="30"/>
      <c r="Y7" s="31"/>
      <c r="Z7" s="31"/>
      <c r="AA7" s="31"/>
      <c r="AB7" s="31"/>
      <c r="AC7" s="31"/>
      <c r="AD7" s="10"/>
      <c r="AE7" s="10"/>
      <c r="AF7" s="10"/>
      <c r="AG7" s="10"/>
      <c r="AH7" s="10"/>
      <c r="AI7" s="10"/>
      <c r="AJ7" s="10"/>
    </row>
    <row r="8" spans="2:36" ht="12.75" customHeight="1" x14ac:dyDescent="0.2">
      <c r="B8" s="150"/>
      <c r="C8" s="99" t="s">
        <v>142</v>
      </c>
      <c r="D8" s="99" t="s">
        <v>159</v>
      </c>
      <c r="E8" s="99" t="s">
        <v>153</v>
      </c>
      <c r="F8" s="99" t="s">
        <v>160</v>
      </c>
      <c r="G8" s="99" t="s">
        <v>154</v>
      </c>
      <c r="H8" s="99" t="s">
        <v>156</v>
      </c>
      <c r="I8" s="99" t="s">
        <v>154</v>
      </c>
      <c r="J8" s="99" t="s">
        <v>293</v>
      </c>
      <c r="K8" s="99" t="s">
        <v>293</v>
      </c>
      <c r="L8" s="99" t="s">
        <v>158</v>
      </c>
      <c r="M8" s="99" t="s">
        <v>153</v>
      </c>
      <c r="N8" s="99" t="s">
        <v>155</v>
      </c>
      <c r="O8" s="99" t="s">
        <v>157</v>
      </c>
      <c r="P8" s="99" t="s">
        <v>142</v>
      </c>
      <c r="Q8" s="124" t="s">
        <v>301</v>
      </c>
      <c r="R8" s="147"/>
      <c r="T8" s="30"/>
      <c r="U8" s="30"/>
      <c r="V8" s="30"/>
      <c r="W8" s="30"/>
      <c r="X8" s="30"/>
      <c r="Y8" s="31"/>
      <c r="Z8" s="31"/>
      <c r="AA8" s="31"/>
      <c r="AB8" s="31"/>
      <c r="AC8" s="31"/>
      <c r="AD8" s="10"/>
      <c r="AE8" s="10"/>
      <c r="AF8" s="10"/>
      <c r="AG8" s="10"/>
      <c r="AH8" s="10"/>
      <c r="AI8" s="10"/>
      <c r="AJ8" s="10"/>
    </row>
    <row r="9" spans="2:36" ht="12.75" customHeight="1" x14ac:dyDescent="0.2">
      <c r="B9" s="150"/>
      <c r="C9" s="99" t="s">
        <v>159</v>
      </c>
      <c r="D9" s="99" t="s">
        <v>291</v>
      </c>
      <c r="E9" s="99" t="s">
        <v>160</v>
      </c>
      <c r="F9" s="99" t="s">
        <v>292</v>
      </c>
      <c r="G9" s="99" t="s">
        <v>164</v>
      </c>
      <c r="H9" s="99" t="s">
        <v>163</v>
      </c>
      <c r="I9" s="99" t="s">
        <v>161</v>
      </c>
      <c r="J9" s="99" t="s">
        <v>294</v>
      </c>
      <c r="K9" s="99" t="s">
        <v>294</v>
      </c>
      <c r="L9" s="99" t="s">
        <v>166</v>
      </c>
      <c r="M9" s="99" t="s">
        <v>155</v>
      </c>
      <c r="N9" s="99" t="s">
        <v>162</v>
      </c>
      <c r="O9" s="99" t="s">
        <v>165</v>
      </c>
      <c r="P9" s="99" t="s">
        <v>288</v>
      </c>
      <c r="Q9" s="124" t="s">
        <v>302</v>
      </c>
      <c r="R9" s="147"/>
      <c r="T9" s="30"/>
      <c r="U9" s="30"/>
      <c r="V9" s="30"/>
      <c r="W9" s="30"/>
      <c r="X9" s="30"/>
      <c r="Y9" s="31"/>
      <c r="Z9" s="31"/>
      <c r="AA9" s="31"/>
      <c r="AB9" s="31"/>
      <c r="AC9" s="31"/>
      <c r="AD9" s="10"/>
      <c r="AE9" s="10"/>
      <c r="AF9" s="10"/>
      <c r="AG9" s="10"/>
      <c r="AH9" s="10"/>
      <c r="AI9" s="10"/>
      <c r="AJ9" s="10"/>
    </row>
    <row r="10" spans="2:36" ht="12.75" customHeight="1" x14ac:dyDescent="0.2">
      <c r="B10" s="151"/>
      <c r="C10" s="121"/>
      <c r="D10" s="121"/>
      <c r="E10" s="121" t="s">
        <v>167</v>
      </c>
      <c r="F10" s="121" t="s">
        <v>291</v>
      </c>
      <c r="G10" s="121" t="s">
        <v>171</v>
      </c>
      <c r="H10" s="121" t="s">
        <v>170</v>
      </c>
      <c r="I10" s="121" t="s">
        <v>168</v>
      </c>
      <c r="J10" s="121"/>
      <c r="K10" s="121" t="s">
        <v>291</v>
      </c>
      <c r="L10" s="121" t="s">
        <v>173</v>
      </c>
      <c r="M10" s="121"/>
      <c r="N10" s="121" t="s">
        <v>169</v>
      </c>
      <c r="O10" s="121" t="s">
        <v>172</v>
      </c>
      <c r="P10" s="121"/>
      <c r="Q10" s="125" t="s">
        <v>303</v>
      </c>
      <c r="R10" s="148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10"/>
      <c r="AE10" s="10"/>
      <c r="AF10" s="10"/>
      <c r="AG10" s="10"/>
      <c r="AH10" s="10"/>
      <c r="AI10" s="10"/>
      <c r="AJ10" s="10"/>
    </row>
    <row r="11" spans="2:36" s="10" customFormat="1" ht="12" hidden="1" customHeight="1" x14ac:dyDescent="0.2">
      <c r="B11" s="7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16"/>
    </row>
    <row r="12" spans="2:36" ht="17.25" customHeight="1" x14ac:dyDescent="0.2">
      <c r="B12" s="108" t="s">
        <v>304</v>
      </c>
      <c r="C12" s="127">
        <v>608594.2254</v>
      </c>
      <c r="D12" s="127">
        <v>7182.0240000000003</v>
      </c>
      <c r="E12" s="127">
        <v>224997.28770000002</v>
      </c>
      <c r="F12" s="128">
        <v>1353.2850000000001</v>
      </c>
      <c r="G12" s="128">
        <v>7451.0531999999994</v>
      </c>
      <c r="H12" s="128">
        <v>0</v>
      </c>
      <c r="I12" s="127">
        <v>21571.5828</v>
      </c>
      <c r="J12" s="128">
        <v>23528.605799999998</v>
      </c>
      <c r="K12" s="128">
        <v>-26.3262</v>
      </c>
      <c r="L12" s="128">
        <v>24038.933700000001</v>
      </c>
      <c r="M12" s="129">
        <v>12056.770200000001</v>
      </c>
      <c r="N12" s="127">
        <v>2127.9965999999999</v>
      </c>
      <c r="O12" s="128">
        <v>348.00869999999998</v>
      </c>
      <c r="P12" s="128">
        <v>0</v>
      </c>
      <c r="Q12" s="128">
        <v>1723.2537000000002</v>
      </c>
      <c r="R12" s="130">
        <f>SUM(C12:Q12)</f>
        <v>934946.70059999998</v>
      </c>
    </row>
    <row r="13" spans="2:36" ht="17.25" customHeight="1" x14ac:dyDescent="0.2">
      <c r="B13" s="126" t="s">
        <v>305</v>
      </c>
      <c r="C13" s="131">
        <v>810800.68709999998</v>
      </c>
      <c r="D13" s="131">
        <v>9461.6671999999999</v>
      </c>
      <c r="E13" s="131">
        <v>256146.41219999999</v>
      </c>
      <c r="F13" s="132">
        <v>1782.94</v>
      </c>
      <c r="G13" s="132">
        <v>9941.4431999999997</v>
      </c>
      <c r="H13" s="132">
        <v>0</v>
      </c>
      <c r="I13" s="131">
        <v>28725.805350000002</v>
      </c>
      <c r="J13" s="132">
        <v>31621.082249999999</v>
      </c>
      <c r="K13" s="132">
        <v>-34.763599999999997</v>
      </c>
      <c r="L13" s="132">
        <v>29997.445299999999</v>
      </c>
      <c r="M13" s="133">
        <v>15944.243350000001</v>
      </c>
      <c r="N13" s="131">
        <v>2839.5698499999999</v>
      </c>
      <c r="O13" s="132">
        <v>458.64080000000001</v>
      </c>
      <c r="P13" s="132">
        <v>0</v>
      </c>
      <c r="Q13" s="132">
        <v>2324.5573999999997</v>
      </c>
      <c r="R13" s="130">
        <f t="shared" ref="R13:R20" si="0">SUM(C13:Q13)</f>
        <v>1200009.7304</v>
      </c>
    </row>
    <row r="14" spans="2:36" ht="17.25" customHeight="1" x14ac:dyDescent="0.2">
      <c r="B14" s="108" t="s">
        <v>306</v>
      </c>
      <c r="C14" s="127">
        <v>740931.27209999994</v>
      </c>
      <c r="D14" s="127">
        <v>9165.7724999999991</v>
      </c>
      <c r="E14" s="127">
        <v>282793.43449999997</v>
      </c>
      <c r="F14" s="128">
        <v>1727.095</v>
      </c>
      <c r="G14" s="128">
        <v>9012.2613999999994</v>
      </c>
      <c r="H14" s="128">
        <v>0</v>
      </c>
      <c r="I14" s="127">
        <v>26313.022299999997</v>
      </c>
      <c r="J14" s="128">
        <v>27555.515599999999</v>
      </c>
      <c r="K14" s="128">
        <v>-33.647500000000001</v>
      </c>
      <c r="L14" s="128">
        <v>26525.549599999998</v>
      </c>
      <c r="M14" s="129">
        <v>10204.9347</v>
      </c>
      <c r="N14" s="127">
        <v>2572.1615999999999</v>
      </c>
      <c r="O14" s="128">
        <v>444.29750000000001</v>
      </c>
      <c r="P14" s="128">
        <v>0</v>
      </c>
      <c r="Q14" s="128">
        <v>1983.9118999999998</v>
      </c>
      <c r="R14" s="130">
        <f t="shared" si="0"/>
        <v>1139195.5812000001</v>
      </c>
    </row>
    <row r="15" spans="2:36" ht="17.25" customHeight="1" x14ac:dyDescent="0.2">
      <c r="B15" s="126" t="s">
        <v>314</v>
      </c>
      <c r="C15" s="131">
        <v>450000</v>
      </c>
      <c r="D15" s="131">
        <v>0</v>
      </c>
      <c r="E15" s="131">
        <v>0</v>
      </c>
      <c r="F15" s="132">
        <v>0</v>
      </c>
      <c r="G15" s="132">
        <v>0</v>
      </c>
      <c r="H15" s="132">
        <v>0</v>
      </c>
      <c r="I15" s="131">
        <v>0</v>
      </c>
      <c r="J15" s="132">
        <v>0</v>
      </c>
      <c r="K15" s="132">
        <v>0</v>
      </c>
      <c r="L15" s="132">
        <v>0</v>
      </c>
      <c r="M15" s="133">
        <v>0</v>
      </c>
      <c r="N15" s="131">
        <v>0</v>
      </c>
      <c r="O15" s="132">
        <v>0</v>
      </c>
      <c r="P15" s="132">
        <v>0</v>
      </c>
      <c r="Q15" s="132">
        <v>0</v>
      </c>
      <c r="R15" s="130">
        <f t="shared" si="0"/>
        <v>450000</v>
      </c>
    </row>
    <row r="16" spans="2:36" ht="15" customHeight="1" x14ac:dyDescent="0.2">
      <c r="B16" s="108" t="s">
        <v>307</v>
      </c>
      <c r="C16" s="127">
        <v>1310982.2118000002</v>
      </c>
      <c r="D16" s="127">
        <v>16251.127799999998</v>
      </c>
      <c r="E16" s="127">
        <v>500341.13179999997</v>
      </c>
      <c r="F16" s="128">
        <v>3062.1795999999999</v>
      </c>
      <c r="G16" s="128">
        <v>15941.357200000002</v>
      </c>
      <c r="H16" s="128">
        <v>0</v>
      </c>
      <c r="I16" s="127">
        <v>46561.532199999994</v>
      </c>
      <c r="J16" s="128">
        <v>48669.5288</v>
      </c>
      <c r="K16" s="128">
        <v>-59.657799999999995</v>
      </c>
      <c r="L16" s="128">
        <v>46922.936000000002</v>
      </c>
      <c r="M16" s="129">
        <v>18066.376199999999</v>
      </c>
      <c r="N16" s="127">
        <v>4549.6415999999999</v>
      </c>
      <c r="O16" s="128">
        <v>787.74979999999994</v>
      </c>
      <c r="P16" s="128">
        <v>0</v>
      </c>
      <c r="Q16" s="128">
        <v>3501.2377999999999</v>
      </c>
      <c r="R16" s="130">
        <f t="shared" si="0"/>
        <v>2015577.3528000002</v>
      </c>
    </row>
    <row r="17" spans="2:18" ht="17.25" customHeight="1" x14ac:dyDescent="0.2">
      <c r="B17" s="77" t="s">
        <v>308</v>
      </c>
      <c r="C17" s="134">
        <v>867043.88690000004</v>
      </c>
      <c r="D17" s="134">
        <v>10512.927900000001</v>
      </c>
      <c r="E17" s="134">
        <v>331088.35239999997</v>
      </c>
      <c r="F17" s="135">
        <v>1980.9378000000002</v>
      </c>
      <c r="G17" s="135">
        <v>10575.962600000001</v>
      </c>
      <c r="H17" s="135">
        <v>0</v>
      </c>
      <c r="I17" s="134">
        <v>30766.038100000002</v>
      </c>
      <c r="J17" s="135">
        <v>32795.2379</v>
      </c>
      <c r="K17" s="135">
        <v>-38.5929</v>
      </c>
      <c r="L17" s="135">
        <v>31107.8325</v>
      </c>
      <c r="M17" s="134">
        <v>11877.8981</v>
      </c>
      <c r="N17" s="134">
        <v>3019.2907999999998</v>
      </c>
      <c r="O17" s="135">
        <v>509.59890000000007</v>
      </c>
      <c r="P17" s="135">
        <v>0</v>
      </c>
      <c r="Q17" s="135">
        <v>2379.0783999999999</v>
      </c>
      <c r="R17" s="130">
        <f t="shared" si="0"/>
        <v>1333618.4494000003</v>
      </c>
    </row>
    <row r="18" spans="2:18" ht="15" customHeight="1" x14ac:dyDescent="0.2">
      <c r="B18" s="108" t="s">
        <v>309</v>
      </c>
      <c r="C18" s="127">
        <v>624302.21900000004</v>
      </c>
      <c r="D18" s="127">
        <v>7618.4850000000006</v>
      </c>
      <c r="E18" s="127">
        <v>196662.95919999998</v>
      </c>
      <c r="F18" s="128">
        <v>1435.5474000000002</v>
      </c>
      <c r="G18" s="128">
        <v>7608.2477999999992</v>
      </c>
      <c r="H18" s="128">
        <v>0</v>
      </c>
      <c r="I18" s="127">
        <v>22158.615400000002</v>
      </c>
      <c r="J18" s="128">
        <v>23487.887699999999</v>
      </c>
      <c r="K18" s="128">
        <v>-27.973400000000002</v>
      </c>
      <c r="L18" s="128">
        <v>21214.004099999998</v>
      </c>
      <c r="M18" s="129">
        <v>8286.8012999999992</v>
      </c>
      <c r="N18" s="127">
        <v>2171.9128000000001</v>
      </c>
      <c r="O18" s="128">
        <v>369.2192</v>
      </c>
      <c r="P18" s="128">
        <v>0</v>
      </c>
      <c r="Q18" s="128">
        <v>1699.8506</v>
      </c>
      <c r="R18" s="130">
        <f t="shared" si="0"/>
        <v>916987.77610000025</v>
      </c>
    </row>
    <row r="19" spans="2:18" ht="17.25" customHeight="1" x14ac:dyDescent="0.2">
      <c r="B19" s="77" t="s">
        <v>310</v>
      </c>
      <c r="C19" s="134">
        <v>2337019.3189000003</v>
      </c>
      <c r="D19" s="134">
        <v>28266.143400000001</v>
      </c>
      <c r="E19" s="134">
        <v>736619.86330000008</v>
      </c>
      <c r="F19" s="135">
        <v>5326.0686000000005</v>
      </c>
      <c r="G19" s="135">
        <v>28516.0609</v>
      </c>
      <c r="H19" s="135">
        <v>0</v>
      </c>
      <c r="I19" s="134">
        <v>82918.181000000011</v>
      </c>
      <c r="J19" s="135">
        <v>88578.116600000008</v>
      </c>
      <c r="K19" s="135">
        <v>-103.76100000000001</v>
      </c>
      <c r="L19" s="135">
        <v>81945.484599999996</v>
      </c>
      <c r="M19" s="134">
        <v>40812.470600000001</v>
      </c>
      <c r="N19" s="134">
        <v>8141.2918000000009</v>
      </c>
      <c r="O19" s="135">
        <v>1369.9746</v>
      </c>
      <c r="P19" s="135">
        <v>0</v>
      </c>
      <c r="Q19" s="135">
        <v>6431.6701000000003</v>
      </c>
      <c r="R19" s="130">
        <f t="shared" si="0"/>
        <v>3445840.8833999997</v>
      </c>
    </row>
    <row r="20" spans="2:18" ht="15" customHeight="1" x14ac:dyDescent="0.2">
      <c r="B20" s="108" t="s">
        <v>311</v>
      </c>
      <c r="C20" s="127">
        <v>1615799.4627999999</v>
      </c>
      <c r="D20" s="127">
        <v>19270.793699999998</v>
      </c>
      <c r="E20" s="127">
        <v>509755.77390000003</v>
      </c>
      <c r="F20" s="128">
        <v>3631.3512000000001</v>
      </c>
      <c r="G20" s="128">
        <v>19754.016800000001</v>
      </c>
      <c r="H20" s="128">
        <v>0</v>
      </c>
      <c r="I20" s="127">
        <v>57296.283299999996</v>
      </c>
      <c r="J20" s="128">
        <v>61944.800199999998</v>
      </c>
      <c r="K20" s="128">
        <v>-70.826700000000002</v>
      </c>
      <c r="L20" s="128">
        <v>61006.651799999992</v>
      </c>
      <c r="M20" s="129">
        <v>27056.779199999997</v>
      </c>
      <c r="N20" s="127">
        <v>5640.268</v>
      </c>
      <c r="O20" s="128">
        <v>934.00530000000003</v>
      </c>
      <c r="P20" s="128">
        <v>0</v>
      </c>
      <c r="Q20" s="128">
        <v>4520.6109999999999</v>
      </c>
      <c r="R20" s="130">
        <f t="shared" si="0"/>
        <v>2386539.9704999998</v>
      </c>
    </row>
    <row r="21" spans="2:18" x14ac:dyDescent="0.2">
      <c r="B21" s="80"/>
      <c r="C21" s="81"/>
      <c r="D21" s="81"/>
      <c r="E21" s="81"/>
      <c r="F21" s="82"/>
      <c r="G21" s="82"/>
      <c r="H21" s="82"/>
      <c r="I21" s="81"/>
      <c r="J21" s="82"/>
      <c r="K21" s="82"/>
      <c r="L21" s="82"/>
      <c r="M21" s="103"/>
      <c r="N21" s="81"/>
      <c r="O21" s="82"/>
      <c r="P21" s="82"/>
      <c r="Q21" s="82"/>
      <c r="R21" s="104"/>
    </row>
    <row r="22" spans="2:18" x14ac:dyDescent="0.2">
      <c r="B22" s="84" t="s">
        <v>122</v>
      </c>
      <c r="C22" s="136">
        <f>SUM(C12:C21)</f>
        <v>9365473.284</v>
      </c>
      <c r="D22" s="136">
        <f t="shared" ref="D22:R22" si="1">SUM(D12:D21)</f>
        <v>107728.9415</v>
      </c>
      <c r="E22" s="136">
        <f t="shared" si="1"/>
        <v>3038405.2149999999</v>
      </c>
      <c r="F22" s="136">
        <f t="shared" si="1"/>
        <v>20299.404600000002</v>
      </c>
      <c r="G22" s="136">
        <f t="shared" si="1"/>
        <v>108800.4031</v>
      </c>
      <c r="H22" s="136">
        <f t="shared" si="1"/>
        <v>0</v>
      </c>
      <c r="I22" s="136">
        <f t="shared" si="1"/>
        <v>316311.06044999999</v>
      </c>
      <c r="J22" s="136">
        <f t="shared" si="1"/>
        <v>338180.77484999999</v>
      </c>
      <c r="K22" s="136">
        <f t="shared" si="1"/>
        <v>-395.54910000000001</v>
      </c>
      <c r="L22" s="136">
        <f t="shared" si="1"/>
        <v>322758.83759999997</v>
      </c>
      <c r="M22" s="136">
        <f t="shared" si="1"/>
        <v>144306.27364999999</v>
      </c>
      <c r="N22" s="136">
        <f t="shared" si="1"/>
        <v>31062.13305</v>
      </c>
      <c r="O22" s="136">
        <f t="shared" si="1"/>
        <v>5221.4947999999995</v>
      </c>
      <c r="P22" s="136">
        <f t="shared" si="1"/>
        <v>0</v>
      </c>
      <c r="Q22" s="136">
        <f t="shared" si="1"/>
        <v>24564.170900000001</v>
      </c>
      <c r="R22" s="136">
        <f t="shared" si="1"/>
        <v>13822716.444400001</v>
      </c>
    </row>
    <row r="23" spans="2:18" x14ac:dyDescent="0.2">
      <c r="B23" s="87"/>
      <c r="C23" s="88"/>
      <c r="D23" s="89"/>
      <c r="E23" s="89"/>
      <c r="F23" s="89"/>
      <c r="G23" s="89"/>
      <c r="H23" s="89"/>
      <c r="I23" s="89"/>
      <c r="J23" s="89"/>
      <c r="K23" s="89"/>
      <c r="L23" s="89"/>
      <c r="M23" s="88"/>
      <c r="N23" s="89"/>
      <c r="O23" s="89"/>
      <c r="P23" s="89"/>
      <c r="Q23" s="89"/>
      <c r="R23" s="90"/>
    </row>
    <row r="25" spans="2:18" x14ac:dyDescent="0.2">
      <c r="B25" s="4" t="s">
        <v>315</v>
      </c>
    </row>
  </sheetData>
  <mergeCells count="6">
    <mergeCell ref="B2:R2"/>
    <mergeCell ref="B3:R3"/>
    <mergeCell ref="B4:R4"/>
    <mergeCell ref="B5:R5"/>
    <mergeCell ref="B7:B10"/>
    <mergeCell ref="R7:R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RESUMEN PARTS. Y APORTS.</vt:lpstr>
      <vt:lpstr>PARTS. FED.MPIOS. 2021.</vt:lpstr>
      <vt:lpstr>FAISM 2021.</vt:lpstr>
      <vt:lpstr>FORTAMUN2021.</vt:lpstr>
      <vt:lpstr>PAGOS POR FONDOS 2021.</vt:lpstr>
      <vt:lpstr>PAGO A COM. INDIGENAS 2021 </vt:lpstr>
      <vt:lpstr>'FAISM 2021.'!Área_de_impresión</vt:lpstr>
      <vt:lpstr>FORTAMUN2021.!Área_de_impresión</vt:lpstr>
      <vt:lpstr>'PARTS. FED.MPIOS. 2021.'!Área_de_impresión</vt:lpstr>
      <vt:lpstr>'RESUMEN PARTS. Y APORTS.'!Área_de_impresión</vt:lpstr>
    </vt:vector>
  </TitlesOfParts>
  <Company>T.P.V.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T.P.V.</dc:creator>
  <cp:lastModifiedBy>Contabilidad</cp:lastModifiedBy>
  <cp:lastPrinted>2020-05-06T21:45:27Z</cp:lastPrinted>
  <dcterms:created xsi:type="dcterms:W3CDTF">1996-10-30T19:57:22Z</dcterms:created>
  <dcterms:modified xsi:type="dcterms:W3CDTF">2021-05-12T02:09:15Z</dcterms:modified>
</cp:coreProperties>
</file>